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E:\Consulting\Clients\C128-02 - BIRD Energy Center Procedures\Energy Center II\Handbook EC-II\Supporting documents in handbook\"/>
    </mc:Choice>
  </mc:AlternateContent>
  <xr:revisionPtr revIDLastSave="0" documentId="13_ncr:1_{A74133AC-45E8-4948-8285-C6151592BD53}" xr6:coauthVersionLast="47" xr6:coauthVersionMax="47" xr10:uidLastSave="{00000000-0000-0000-0000-000000000000}"/>
  <bookViews>
    <workbookView xWindow="-108" yWindow="-108" windowWidth="23256" windowHeight="12456" tabRatio="939" activeTab="1" xr2:uid="{00000000-000D-0000-FFFF-FFFF00000000}"/>
  </bookViews>
  <sheets>
    <sheet name="Explanations" sheetId="15" r:id="rId1"/>
    <sheet name="Total Budget" sheetId="1" r:id="rId2"/>
    <sheet name="Tasks Report" sheetId="11" r:id="rId3"/>
    <sheet name="Task1" sheetId="12" r:id="rId4"/>
    <sheet name="Task2" sheetId="16" r:id="rId5"/>
    <sheet name="Task3" sheetId="17" r:id="rId6"/>
    <sheet name="Task4" sheetId="18" r:id="rId7"/>
    <sheet name="Task5" sheetId="19" r:id="rId8"/>
    <sheet name="Task6" sheetId="20" r:id="rId9"/>
    <sheet name="Task7" sheetId="21" r:id="rId10"/>
    <sheet name="Task8" sheetId="22" r:id="rId11"/>
    <sheet name="Task9" sheetId="23" r:id="rId12"/>
    <sheet name="Task10" sheetId="24" r:id="rId13"/>
    <sheet name="Task11" sheetId="25" r:id="rId14"/>
    <sheet name="Task12" sheetId="26" r:id="rId15"/>
    <sheet name="Task13" sheetId="27" r:id="rId16"/>
    <sheet name="Task14" sheetId="28" r:id="rId17"/>
    <sheet name="Task15" sheetId="29" r:id="rId18"/>
    <sheet name="Task16" sheetId="30" r:id="rId19"/>
    <sheet name="Task17" sheetId="31" r:id="rId20"/>
    <sheet name="Task18" sheetId="32" r:id="rId21"/>
    <sheet name="Task19" sheetId="33" r:id="rId22"/>
    <sheet name="Task20" sheetId="34" r:id="rId23"/>
    <sheet name="Task21" sheetId="35" r:id="rId24"/>
    <sheet name="Task22" sheetId="36" r:id="rId25"/>
    <sheet name="Task23" sheetId="37" r:id="rId26"/>
    <sheet name="Task24" sheetId="38" r:id="rId27"/>
    <sheet name="Task25" sheetId="39" r:id="rId28"/>
  </sheets>
  <definedNames>
    <definedName name="_xlnm.Print_Area" localSheetId="0">Explanations!$A$1:$B$23</definedName>
    <definedName name="_xlnm.Print_Area" localSheetId="3">Task1!$A$1:$I$124</definedName>
    <definedName name="_xlnm.Print_Area" localSheetId="12">Task10!$A$1:$I$124</definedName>
    <definedName name="_xlnm.Print_Area" localSheetId="13">Task11!$A$1:$I$124</definedName>
    <definedName name="_xlnm.Print_Area" localSheetId="14">Task12!$A$1:$I$124</definedName>
    <definedName name="_xlnm.Print_Area" localSheetId="15">Task13!$A$1:$I$124</definedName>
    <definedName name="_xlnm.Print_Area" localSheetId="16">Task14!$A$1:$I$124</definedName>
    <definedName name="_xlnm.Print_Area" localSheetId="17">Task15!$A$1:$I$124</definedName>
    <definedName name="_xlnm.Print_Area" localSheetId="18">Task16!$A$1:$I$124</definedName>
    <definedName name="_xlnm.Print_Area" localSheetId="19">Task17!$A$1:$I$124</definedName>
    <definedName name="_xlnm.Print_Area" localSheetId="20">Task18!$A$1:$I$124</definedName>
    <definedName name="_xlnm.Print_Area" localSheetId="21">Task19!$A$1:$I$124</definedName>
    <definedName name="_xlnm.Print_Area" localSheetId="4">Task2!$A$1:$I$124</definedName>
    <definedName name="_xlnm.Print_Area" localSheetId="22">Task20!$A$1:$I$124</definedName>
    <definedName name="_xlnm.Print_Area" localSheetId="23">Task21!$A$1:$I$124</definedName>
    <definedName name="_xlnm.Print_Area" localSheetId="24">Task22!$A$1:$I$124</definedName>
    <definedName name="_xlnm.Print_Area" localSheetId="25">Task23!$A$1:$I$124</definedName>
    <definedName name="_xlnm.Print_Area" localSheetId="26">Task24!$A$1:$I$124</definedName>
    <definedName name="_xlnm.Print_Area" localSheetId="27">Task25!$A$1:$I$124</definedName>
    <definedName name="_xlnm.Print_Area" localSheetId="5">Task3!$A$1:$I$124</definedName>
    <definedName name="_xlnm.Print_Area" localSheetId="6">Task4!$A$1:$I$124</definedName>
    <definedName name="_xlnm.Print_Area" localSheetId="7">Task5!$A$1:$I$124</definedName>
    <definedName name="_xlnm.Print_Area" localSheetId="8">Task6!$A$1:$I$124</definedName>
    <definedName name="_xlnm.Print_Area" localSheetId="9">Task7!$A$1:$I$124</definedName>
    <definedName name="_xlnm.Print_Area" localSheetId="10">Task8!$A$1:$I$124</definedName>
    <definedName name="_xlnm.Print_Area" localSheetId="11">Task9!$A$1:$I$124</definedName>
    <definedName name="_xlnm.Print_Area" localSheetId="2">'Tasks Report'!$A$1:$O$32</definedName>
    <definedName name="_xlnm.Print_Area" localSheetId="1">'Total Budget'!$A$1:$J$140</definedName>
    <definedName name="_xlnm.Print_Titles" localSheetId="3">Task1!$1:$2</definedName>
    <definedName name="_xlnm.Print_Titles" localSheetId="12">Task10!$1:$2</definedName>
    <definedName name="_xlnm.Print_Titles" localSheetId="13">Task11!$1:$2</definedName>
    <definedName name="_xlnm.Print_Titles" localSheetId="14">Task12!$1:$2</definedName>
    <definedName name="_xlnm.Print_Titles" localSheetId="15">Task13!$1:$2</definedName>
    <definedName name="_xlnm.Print_Titles" localSheetId="16">Task14!$1:$2</definedName>
    <definedName name="_xlnm.Print_Titles" localSheetId="17">Task15!$1:$2</definedName>
    <definedName name="_xlnm.Print_Titles" localSheetId="18">Task16!$1:$2</definedName>
    <definedName name="_xlnm.Print_Titles" localSheetId="19">Task17!$1:$2</definedName>
    <definedName name="_xlnm.Print_Titles" localSheetId="20">Task18!$1:$2</definedName>
    <definedName name="_xlnm.Print_Titles" localSheetId="21">Task19!$1:$2</definedName>
    <definedName name="_xlnm.Print_Titles" localSheetId="4">Task2!$1:$2</definedName>
    <definedName name="_xlnm.Print_Titles" localSheetId="22">Task20!$1:$2</definedName>
    <definedName name="_xlnm.Print_Titles" localSheetId="23">Task21!$1:$2</definedName>
    <definedName name="_xlnm.Print_Titles" localSheetId="24">Task22!$1:$2</definedName>
    <definedName name="_xlnm.Print_Titles" localSheetId="25">Task23!$1:$2</definedName>
    <definedName name="_xlnm.Print_Titles" localSheetId="26">Task24!$1:$2</definedName>
    <definedName name="_xlnm.Print_Titles" localSheetId="27">Task25!$1:$2</definedName>
    <definedName name="_xlnm.Print_Titles" localSheetId="5">Task3!$1:$2</definedName>
    <definedName name="_xlnm.Print_Titles" localSheetId="6">Task4!$1:$2</definedName>
    <definedName name="_xlnm.Print_Titles" localSheetId="7">Task5!$1:$2</definedName>
    <definedName name="_xlnm.Print_Titles" localSheetId="8">Task6!$1:$2</definedName>
    <definedName name="_xlnm.Print_Titles" localSheetId="9">Task7!$1:$2</definedName>
    <definedName name="_xlnm.Print_Titles" localSheetId="10">Task8!$1:$2</definedName>
    <definedName name="_xlnm.Print_Titles" localSheetId="11">Task9!$1:$2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6" i="1" l="1"/>
  <c r="B118" i="39" l="1"/>
  <c r="B118" i="38"/>
  <c r="B118" i="37"/>
  <c r="B118" i="36"/>
  <c r="B118" i="35"/>
  <c r="B118" i="34"/>
  <c r="B118" i="33"/>
  <c r="B118" i="32"/>
  <c r="B118" i="31"/>
  <c r="B118" i="30"/>
  <c r="B118" i="29"/>
  <c r="B118" i="28"/>
  <c r="B118" i="27"/>
  <c r="B118" i="26"/>
  <c r="B118" i="25"/>
  <c r="B118" i="24"/>
  <c r="B118" i="23"/>
  <c r="B118" i="22"/>
  <c r="D47" i="22"/>
  <c r="E34" i="22"/>
  <c r="B118" i="21"/>
  <c r="B118" i="20"/>
  <c r="E43" i="19"/>
  <c r="B118" i="18"/>
  <c r="E56" i="18"/>
  <c r="B118" i="17"/>
  <c r="B118" i="16"/>
  <c r="B118" i="12"/>
  <c r="F111" i="1"/>
  <c r="F110" i="1"/>
  <c r="F109" i="1"/>
  <c r="F108" i="1"/>
  <c r="F106" i="1"/>
  <c r="F107" i="1"/>
  <c r="H120" i="1" l="1"/>
  <c r="H119" i="1"/>
  <c r="H118" i="1"/>
  <c r="H117" i="1"/>
  <c r="H115" i="1"/>
  <c r="H116" i="1"/>
  <c r="B104" i="12"/>
  <c r="F105" i="12"/>
  <c r="H101" i="1"/>
  <c r="H100" i="1"/>
  <c r="H99" i="1"/>
  <c r="H97" i="1"/>
  <c r="H98" i="1"/>
  <c r="H102" i="1"/>
  <c r="E90" i="1"/>
  <c r="E92" i="1"/>
  <c r="E91" i="1"/>
  <c r="E86" i="1"/>
  <c r="E85" i="1"/>
  <c r="E84" i="1"/>
  <c r="E83" i="1"/>
  <c r="E81" i="1"/>
  <c r="E82" i="1"/>
  <c r="H72" i="1"/>
  <c r="H71" i="1"/>
  <c r="H70" i="1"/>
  <c r="H69" i="1"/>
  <c r="H68" i="1"/>
  <c r="H67" i="1"/>
  <c r="H66" i="1"/>
  <c r="H65" i="1"/>
  <c r="H63" i="1"/>
  <c r="H64" i="1"/>
  <c r="E93" i="1" l="1"/>
  <c r="E87" i="1"/>
  <c r="B130" i="39"/>
  <c r="B30" i="11" s="1"/>
  <c r="A130" i="39"/>
  <c r="A30" i="11" s="1"/>
  <c r="I119" i="39"/>
  <c r="L130" i="39" s="1"/>
  <c r="L30" i="11" s="1"/>
  <c r="B117" i="39"/>
  <c r="B116" i="39"/>
  <c r="B115" i="39"/>
  <c r="B114" i="39"/>
  <c r="B113" i="39"/>
  <c r="F109" i="39"/>
  <c r="H109" i="39" s="1"/>
  <c r="D109" i="39"/>
  <c r="B109" i="39"/>
  <c r="F108" i="39"/>
  <c r="H108" i="39" s="1"/>
  <c r="D108" i="39"/>
  <c r="B108" i="39"/>
  <c r="F107" i="39"/>
  <c r="H107" i="39" s="1"/>
  <c r="D107" i="39"/>
  <c r="B107" i="39"/>
  <c r="F106" i="39"/>
  <c r="H106" i="39" s="1"/>
  <c r="D106" i="39"/>
  <c r="B106" i="39"/>
  <c r="F105" i="39"/>
  <c r="H105" i="39" s="1"/>
  <c r="D105" i="39"/>
  <c r="B105" i="39"/>
  <c r="F104" i="39"/>
  <c r="H104" i="39" s="1"/>
  <c r="D104" i="39"/>
  <c r="B104" i="39"/>
  <c r="I101" i="39"/>
  <c r="J130" i="39" s="1"/>
  <c r="J30" i="11" s="1"/>
  <c r="G100" i="39"/>
  <c r="D100" i="39"/>
  <c r="B100" i="39"/>
  <c r="G99" i="39"/>
  <c r="D99" i="39"/>
  <c r="B99" i="39"/>
  <c r="G98" i="39"/>
  <c r="D98" i="39"/>
  <c r="B98" i="39"/>
  <c r="G97" i="39"/>
  <c r="D97" i="39"/>
  <c r="B97" i="39"/>
  <c r="G96" i="39"/>
  <c r="D96" i="39"/>
  <c r="B96" i="39"/>
  <c r="G95" i="39"/>
  <c r="D95" i="39"/>
  <c r="B95" i="39"/>
  <c r="G90" i="39"/>
  <c r="F90" i="39"/>
  <c r="D90" i="39"/>
  <c r="C90" i="39"/>
  <c r="B90" i="39"/>
  <c r="G89" i="39"/>
  <c r="F89" i="39"/>
  <c r="D89" i="39"/>
  <c r="C89" i="39"/>
  <c r="B89" i="39"/>
  <c r="G88" i="39"/>
  <c r="F88" i="39"/>
  <c r="D88" i="39"/>
  <c r="C88" i="39"/>
  <c r="B88" i="39"/>
  <c r="G84" i="39"/>
  <c r="F84" i="39"/>
  <c r="D84" i="39"/>
  <c r="C84" i="39"/>
  <c r="B84" i="39"/>
  <c r="G83" i="39"/>
  <c r="F83" i="39"/>
  <c r="D83" i="39"/>
  <c r="C83" i="39"/>
  <c r="B83" i="39"/>
  <c r="G82" i="39"/>
  <c r="F82" i="39"/>
  <c r="D82" i="39"/>
  <c r="C82" i="39"/>
  <c r="B82" i="39"/>
  <c r="G81" i="39"/>
  <c r="F81" i="39"/>
  <c r="D81" i="39"/>
  <c r="C81" i="39"/>
  <c r="B81" i="39"/>
  <c r="G80" i="39"/>
  <c r="F80" i="39"/>
  <c r="D80" i="39"/>
  <c r="C80" i="39"/>
  <c r="B80" i="39"/>
  <c r="G79" i="39"/>
  <c r="F79" i="39"/>
  <c r="D79" i="39"/>
  <c r="C79" i="39"/>
  <c r="B79" i="39"/>
  <c r="I71" i="39"/>
  <c r="H130" i="39" s="1"/>
  <c r="H30" i="11" s="1"/>
  <c r="B70" i="39"/>
  <c r="B69" i="39"/>
  <c r="B68" i="39"/>
  <c r="B67" i="39"/>
  <c r="B66" i="39"/>
  <c r="B65" i="39"/>
  <c r="B64" i="39"/>
  <c r="B63" i="39"/>
  <c r="B62" i="39"/>
  <c r="B61" i="39"/>
  <c r="E56" i="39"/>
  <c r="D56" i="39"/>
  <c r="B56" i="39"/>
  <c r="E55" i="39"/>
  <c r="D55" i="39"/>
  <c r="B55" i="39"/>
  <c r="E54" i="39"/>
  <c r="D54" i="39"/>
  <c r="B54" i="39"/>
  <c r="E53" i="39"/>
  <c r="D53" i="39"/>
  <c r="B53" i="39"/>
  <c r="E52" i="39"/>
  <c r="D52" i="39"/>
  <c r="B52" i="39"/>
  <c r="E51" i="39"/>
  <c r="D51" i="39"/>
  <c r="B51" i="39"/>
  <c r="E50" i="39"/>
  <c r="D50" i="39"/>
  <c r="B50" i="39"/>
  <c r="E49" i="39"/>
  <c r="D49" i="39"/>
  <c r="B49" i="39"/>
  <c r="E48" i="39"/>
  <c r="D48" i="39"/>
  <c r="B48" i="39"/>
  <c r="E47" i="39"/>
  <c r="D47" i="39"/>
  <c r="B47" i="39"/>
  <c r="E43" i="39"/>
  <c r="D43" i="39"/>
  <c r="B43" i="39"/>
  <c r="E42" i="39"/>
  <c r="D42" i="39"/>
  <c r="H42" i="39" s="1"/>
  <c r="B42" i="39"/>
  <c r="E41" i="39"/>
  <c r="D41" i="39"/>
  <c r="H41" i="39" s="1"/>
  <c r="B41" i="39"/>
  <c r="E40" i="39"/>
  <c r="D40" i="39"/>
  <c r="B40" i="39"/>
  <c r="E39" i="39"/>
  <c r="D39" i="39"/>
  <c r="B39" i="39"/>
  <c r="E38" i="39"/>
  <c r="D38" i="39"/>
  <c r="H38" i="39" s="1"/>
  <c r="B38" i="39"/>
  <c r="E37" i="39"/>
  <c r="D37" i="39"/>
  <c r="H37" i="39" s="1"/>
  <c r="B37" i="39"/>
  <c r="E36" i="39"/>
  <c r="D36" i="39"/>
  <c r="B36" i="39"/>
  <c r="E35" i="39"/>
  <c r="D35" i="39"/>
  <c r="B35" i="39"/>
  <c r="E34" i="39"/>
  <c r="D34" i="39"/>
  <c r="H34" i="39" s="1"/>
  <c r="B34" i="39"/>
  <c r="E28" i="39"/>
  <c r="D28" i="39"/>
  <c r="C28" i="39"/>
  <c r="B28" i="39"/>
  <c r="E27" i="39"/>
  <c r="D27" i="39"/>
  <c r="C27" i="39"/>
  <c r="B27" i="39"/>
  <c r="E26" i="39"/>
  <c r="D26" i="39"/>
  <c r="C26" i="39"/>
  <c r="B26" i="39"/>
  <c r="E25" i="39"/>
  <c r="D25" i="39"/>
  <c r="C25" i="39"/>
  <c r="B25" i="39"/>
  <c r="E24" i="39"/>
  <c r="D24" i="39"/>
  <c r="C24" i="39"/>
  <c r="B24" i="39"/>
  <c r="E23" i="39"/>
  <c r="D23" i="39"/>
  <c r="C23" i="39"/>
  <c r="B23" i="39"/>
  <c r="E22" i="39"/>
  <c r="D22" i="39"/>
  <c r="C22" i="39"/>
  <c r="B22" i="39"/>
  <c r="E21" i="39"/>
  <c r="D21" i="39"/>
  <c r="C21" i="39"/>
  <c r="B21" i="39"/>
  <c r="E20" i="39"/>
  <c r="D20" i="39"/>
  <c r="C20" i="39"/>
  <c r="B20" i="39"/>
  <c r="E19" i="39"/>
  <c r="D19" i="39"/>
  <c r="C19" i="39"/>
  <c r="B19" i="39"/>
  <c r="E18" i="39"/>
  <c r="D18" i="39"/>
  <c r="C18" i="39"/>
  <c r="B18" i="39"/>
  <c r="E17" i="39"/>
  <c r="D17" i="39"/>
  <c r="C17" i="39"/>
  <c r="B17" i="39"/>
  <c r="E16" i="39"/>
  <c r="D16" i="39"/>
  <c r="C16" i="39"/>
  <c r="B16" i="39"/>
  <c r="E15" i="39"/>
  <c r="D15" i="39"/>
  <c r="C15" i="39"/>
  <c r="B15" i="39"/>
  <c r="E14" i="39"/>
  <c r="D14" i="39"/>
  <c r="C14" i="39"/>
  <c r="B14" i="39"/>
  <c r="E13" i="39"/>
  <c r="D13" i="39"/>
  <c r="C13" i="39"/>
  <c r="B13" i="39"/>
  <c r="E12" i="39"/>
  <c r="D12" i="39"/>
  <c r="C12" i="39"/>
  <c r="B12" i="39"/>
  <c r="E11" i="39"/>
  <c r="D11" i="39"/>
  <c r="C11" i="39"/>
  <c r="B11" i="39"/>
  <c r="E10" i="39"/>
  <c r="D10" i="39"/>
  <c r="C10" i="39"/>
  <c r="B10" i="39"/>
  <c r="E9" i="39"/>
  <c r="D9" i="39"/>
  <c r="C9" i="39"/>
  <c r="B9" i="39"/>
  <c r="D4" i="39"/>
  <c r="G25" i="39" s="1"/>
  <c r="B1" i="39"/>
  <c r="L130" i="38"/>
  <c r="L29" i="11" s="1"/>
  <c r="B130" i="38"/>
  <c r="B29" i="11" s="1"/>
  <c r="A130" i="38"/>
  <c r="A29" i="11" s="1"/>
  <c r="I119" i="38"/>
  <c r="B117" i="38"/>
  <c r="B116" i="38"/>
  <c r="B115" i="38"/>
  <c r="B114" i="38"/>
  <c r="B113" i="38"/>
  <c r="F109" i="38"/>
  <c r="H109" i="38" s="1"/>
  <c r="D109" i="38"/>
  <c r="B109" i="38"/>
  <c r="F108" i="38"/>
  <c r="H108" i="38" s="1"/>
  <c r="D108" i="38"/>
  <c r="B108" i="38"/>
  <c r="F107" i="38"/>
  <c r="H107" i="38" s="1"/>
  <c r="D107" i="38"/>
  <c r="B107" i="38"/>
  <c r="F106" i="38"/>
  <c r="H106" i="38" s="1"/>
  <c r="D106" i="38"/>
  <c r="B106" i="38"/>
  <c r="F105" i="38"/>
  <c r="H105" i="38" s="1"/>
  <c r="D105" i="38"/>
  <c r="B105" i="38"/>
  <c r="F104" i="38"/>
  <c r="H104" i="38" s="1"/>
  <c r="D104" i="38"/>
  <c r="B104" i="38"/>
  <c r="I101" i="38"/>
  <c r="J130" i="38" s="1"/>
  <c r="J29" i="11" s="1"/>
  <c r="G100" i="38"/>
  <c r="D100" i="38"/>
  <c r="B100" i="38"/>
  <c r="G99" i="38"/>
  <c r="D99" i="38"/>
  <c r="B99" i="38"/>
  <c r="G98" i="38"/>
  <c r="D98" i="38"/>
  <c r="B98" i="38"/>
  <c r="G97" i="38"/>
  <c r="D97" i="38"/>
  <c r="B97" i="38"/>
  <c r="G96" i="38"/>
  <c r="D96" i="38"/>
  <c r="B96" i="38"/>
  <c r="G95" i="38"/>
  <c r="D95" i="38"/>
  <c r="B95" i="38"/>
  <c r="G90" i="38"/>
  <c r="F90" i="38"/>
  <c r="D90" i="38"/>
  <c r="C90" i="38"/>
  <c r="B90" i="38"/>
  <c r="G89" i="38"/>
  <c r="F89" i="38"/>
  <c r="D89" i="38"/>
  <c r="C89" i="38"/>
  <c r="B89" i="38"/>
  <c r="G88" i="38"/>
  <c r="F88" i="38"/>
  <c r="D88" i="38"/>
  <c r="C88" i="38"/>
  <c r="B88" i="38"/>
  <c r="G84" i="38"/>
  <c r="F84" i="38"/>
  <c r="D84" i="38"/>
  <c r="C84" i="38"/>
  <c r="B84" i="38"/>
  <c r="G83" i="38"/>
  <c r="F83" i="38"/>
  <c r="D83" i="38"/>
  <c r="C83" i="38"/>
  <c r="B83" i="38"/>
  <c r="G82" i="38"/>
  <c r="F82" i="38"/>
  <c r="D82" i="38"/>
  <c r="C82" i="38"/>
  <c r="B82" i="38"/>
  <c r="G81" i="38"/>
  <c r="F81" i="38"/>
  <c r="D81" i="38"/>
  <c r="C81" i="38"/>
  <c r="B81" i="38"/>
  <c r="G80" i="38"/>
  <c r="F80" i="38"/>
  <c r="D80" i="38"/>
  <c r="C80" i="38"/>
  <c r="B80" i="38"/>
  <c r="G79" i="38"/>
  <c r="F79" i="38"/>
  <c r="D79" i="38"/>
  <c r="C79" i="38"/>
  <c r="B79" i="38"/>
  <c r="I71" i="38"/>
  <c r="H130" i="38" s="1"/>
  <c r="H29" i="11" s="1"/>
  <c r="B70" i="38"/>
  <c r="B69" i="38"/>
  <c r="B68" i="38"/>
  <c r="B67" i="38"/>
  <c r="B66" i="38"/>
  <c r="B65" i="38"/>
  <c r="B64" i="38"/>
  <c r="B63" i="38"/>
  <c r="B62" i="38"/>
  <c r="B61" i="38"/>
  <c r="E56" i="38"/>
  <c r="D56" i="38"/>
  <c r="B56" i="38"/>
  <c r="E55" i="38"/>
  <c r="D55" i="38"/>
  <c r="B55" i="38"/>
  <c r="E54" i="38"/>
  <c r="D54" i="38"/>
  <c r="B54" i="38"/>
  <c r="E53" i="38"/>
  <c r="D53" i="38"/>
  <c r="B53" i="38"/>
  <c r="E52" i="38"/>
  <c r="D52" i="38"/>
  <c r="B52" i="38"/>
  <c r="E51" i="38"/>
  <c r="D51" i="38"/>
  <c r="B51" i="38"/>
  <c r="E50" i="38"/>
  <c r="D50" i="38"/>
  <c r="B50" i="38"/>
  <c r="E49" i="38"/>
  <c r="D49" i="38"/>
  <c r="B49" i="38"/>
  <c r="E48" i="38"/>
  <c r="D48" i="38"/>
  <c r="B48" i="38"/>
  <c r="E47" i="38"/>
  <c r="D47" i="38"/>
  <c r="B47" i="38"/>
  <c r="E43" i="38"/>
  <c r="D43" i="38"/>
  <c r="H43" i="38" s="1"/>
  <c r="B43" i="38"/>
  <c r="E42" i="38"/>
  <c r="D42" i="38"/>
  <c r="B42" i="38"/>
  <c r="E41" i="38"/>
  <c r="D41" i="38"/>
  <c r="H41" i="38" s="1"/>
  <c r="B41" i="38"/>
  <c r="E40" i="38"/>
  <c r="D40" i="38"/>
  <c r="H40" i="38" s="1"/>
  <c r="B40" i="38"/>
  <c r="E39" i="38"/>
  <c r="D39" i="38"/>
  <c r="H39" i="38" s="1"/>
  <c r="B39" i="38"/>
  <c r="E38" i="38"/>
  <c r="D38" i="38"/>
  <c r="B38" i="38"/>
  <c r="E37" i="38"/>
  <c r="D37" i="38"/>
  <c r="H37" i="38" s="1"/>
  <c r="B37" i="38"/>
  <c r="E36" i="38"/>
  <c r="D36" i="38"/>
  <c r="H36" i="38" s="1"/>
  <c r="B36" i="38"/>
  <c r="E35" i="38"/>
  <c r="D35" i="38"/>
  <c r="H35" i="38" s="1"/>
  <c r="B35" i="38"/>
  <c r="E34" i="38"/>
  <c r="D34" i="38"/>
  <c r="B34" i="38"/>
  <c r="E28" i="38"/>
  <c r="D28" i="38"/>
  <c r="C28" i="38"/>
  <c r="B28" i="38"/>
  <c r="E27" i="38"/>
  <c r="D27" i="38"/>
  <c r="C27" i="38"/>
  <c r="B27" i="38"/>
  <c r="E26" i="38"/>
  <c r="D26" i="38"/>
  <c r="C26" i="38"/>
  <c r="B26" i="38"/>
  <c r="E25" i="38"/>
  <c r="D25" i="38"/>
  <c r="C25" i="38"/>
  <c r="B25" i="38"/>
  <c r="E24" i="38"/>
  <c r="D24" i="38"/>
  <c r="C24" i="38"/>
  <c r="B24" i="38"/>
  <c r="E23" i="38"/>
  <c r="D23" i="38"/>
  <c r="C23" i="38"/>
  <c r="B23" i="38"/>
  <c r="E22" i="38"/>
  <c r="D22" i="38"/>
  <c r="C22" i="38"/>
  <c r="B22" i="38"/>
  <c r="E21" i="38"/>
  <c r="D21" i="38"/>
  <c r="C21" i="38"/>
  <c r="B21" i="38"/>
  <c r="E20" i="38"/>
  <c r="D20" i="38"/>
  <c r="C20" i="38"/>
  <c r="B20" i="38"/>
  <c r="E19" i="38"/>
  <c r="D19" i="38"/>
  <c r="C19" i="38"/>
  <c r="B19" i="38"/>
  <c r="E18" i="38"/>
  <c r="D18" i="38"/>
  <c r="C18" i="38"/>
  <c r="B18" i="38"/>
  <c r="E17" i="38"/>
  <c r="D17" i="38"/>
  <c r="C17" i="38"/>
  <c r="B17" i="38"/>
  <c r="E16" i="38"/>
  <c r="D16" i="38"/>
  <c r="C16" i="38"/>
  <c r="B16" i="38"/>
  <c r="E15" i="38"/>
  <c r="D15" i="38"/>
  <c r="C15" i="38"/>
  <c r="B15" i="38"/>
  <c r="E14" i="38"/>
  <c r="D14" i="38"/>
  <c r="C14" i="38"/>
  <c r="B14" i="38"/>
  <c r="E13" i="38"/>
  <c r="D13" i="38"/>
  <c r="C13" i="38"/>
  <c r="B13" i="38"/>
  <c r="E12" i="38"/>
  <c r="D12" i="38"/>
  <c r="C12" i="38"/>
  <c r="B12" i="38"/>
  <c r="E11" i="38"/>
  <c r="D11" i="38"/>
  <c r="C11" i="38"/>
  <c r="B11" i="38"/>
  <c r="E10" i="38"/>
  <c r="D10" i="38"/>
  <c r="C10" i="38"/>
  <c r="B10" i="38"/>
  <c r="E9" i="38"/>
  <c r="D9" i="38"/>
  <c r="C9" i="38"/>
  <c r="B9" i="38"/>
  <c r="D4" i="38"/>
  <c r="G25" i="38" s="1"/>
  <c r="B1" i="38"/>
  <c r="B130" i="37"/>
  <c r="B28" i="11" s="1"/>
  <c r="A130" i="37"/>
  <c r="A28" i="11" s="1"/>
  <c r="I119" i="37"/>
  <c r="L130" i="37" s="1"/>
  <c r="L28" i="11" s="1"/>
  <c r="B117" i="37"/>
  <c r="B116" i="37"/>
  <c r="B115" i="37"/>
  <c r="B114" i="37"/>
  <c r="B113" i="37"/>
  <c r="F109" i="37"/>
  <c r="H109" i="37" s="1"/>
  <c r="D109" i="37"/>
  <c r="B109" i="37"/>
  <c r="F108" i="37"/>
  <c r="H108" i="37" s="1"/>
  <c r="D108" i="37"/>
  <c r="B108" i="37"/>
  <c r="F107" i="37"/>
  <c r="H107" i="37" s="1"/>
  <c r="D107" i="37"/>
  <c r="B107" i="37"/>
  <c r="F106" i="37"/>
  <c r="H106" i="37" s="1"/>
  <c r="D106" i="37"/>
  <c r="B106" i="37"/>
  <c r="F105" i="37"/>
  <c r="H105" i="37" s="1"/>
  <c r="D105" i="37"/>
  <c r="B105" i="37"/>
  <c r="F104" i="37"/>
  <c r="H104" i="37" s="1"/>
  <c r="D104" i="37"/>
  <c r="B104" i="37"/>
  <c r="I101" i="37"/>
  <c r="J130" i="37" s="1"/>
  <c r="J28" i="11" s="1"/>
  <c r="G100" i="37"/>
  <c r="D100" i="37"/>
  <c r="B100" i="37"/>
  <c r="G99" i="37"/>
  <c r="D99" i="37"/>
  <c r="B99" i="37"/>
  <c r="G98" i="37"/>
  <c r="D98" i="37"/>
  <c r="B98" i="37"/>
  <c r="G97" i="37"/>
  <c r="D97" i="37"/>
  <c r="B97" i="37"/>
  <c r="G96" i="37"/>
  <c r="D96" i="37"/>
  <c r="B96" i="37"/>
  <c r="G95" i="37"/>
  <c r="D95" i="37"/>
  <c r="B95" i="37"/>
  <c r="G90" i="37"/>
  <c r="F90" i="37"/>
  <c r="D90" i="37"/>
  <c r="C90" i="37"/>
  <c r="B90" i="37"/>
  <c r="G89" i="37"/>
  <c r="F89" i="37"/>
  <c r="D89" i="37"/>
  <c r="C89" i="37"/>
  <c r="B89" i="37"/>
  <c r="G88" i="37"/>
  <c r="F88" i="37"/>
  <c r="D88" i="37"/>
  <c r="C88" i="37"/>
  <c r="B88" i="37"/>
  <c r="G84" i="37"/>
  <c r="F84" i="37"/>
  <c r="D84" i="37"/>
  <c r="C84" i="37"/>
  <c r="B84" i="37"/>
  <c r="G83" i="37"/>
  <c r="F83" i="37"/>
  <c r="D83" i="37"/>
  <c r="C83" i="37"/>
  <c r="B83" i="37"/>
  <c r="G82" i="37"/>
  <c r="F82" i="37"/>
  <c r="D82" i="37"/>
  <c r="C82" i="37"/>
  <c r="B82" i="37"/>
  <c r="G81" i="37"/>
  <c r="F81" i="37"/>
  <c r="D81" i="37"/>
  <c r="C81" i="37"/>
  <c r="B81" i="37"/>
  <c r="G80" i="37"/>
  <c r="F80" i="37"/>
  <c r="D80" i="37"/>
  <c r="C80" i="37"/>
  <c r="B80" i="37"/>
  <c r="G79" i="37"/>
  <c r="F79" i="37"/>
  <c r="D79" i="37"/>
  <c r="C79" i="37"/>
  <c r="B79" i="37"/>
  <c r="I71" i="37"/>
  <c r="H130" i="37" s="1"/>
  <c r="H28" i="11" s="1"/>
  <c r="B70" i="37"/>
  <c r="B69" i="37"/>
  <c r="B68" i="37"/>
  <c r="B67" i="37"/>
  <c r="B66" i="37"/>
  <c r="B65" i="37"/>
  <c r="B64" i="37"/>
  <c r="B63" i="37"/>
  <c r="B62" i="37"/>
  <c r="B61" i="37"/>
  <c r="E56" i="37"/>
  <c r="D56" i="37"/>
  <c r="B56" i="37"/>
  <c r="E55" i="37"/>
  <c r="D55" i="37"/>
  <c r="B55" i="37"/>
  <c r="E54" i="37"/>
  <c r="D54" i="37"/>
  <c r="B54" i="37"/>
  <c r="E53" i="37"/>
  <c r="D53" i="37"/>
  <c r="B53" i="37"/>
  <c r="E52" i="37"/>
  <c r="D52" i="37"/>
  <c r="B52" i="37"/>
  <c r="E51" i="37"/>
  <c r="D51" i="37"/>
  <c r="B51" i="37"/>
  <c r="E50" i="37"/>
  <c r="D50" i="37"/>
  <c r="B50" i="37"/>
  <c r="E49" i="37"/>
  <c r="D49" i="37"/>
  <c r="B49" i="37"/>
  <c r="E48" i="37"/>
  <c r="D48" i="37"/>
  <c r="B48" i="37"/>
  <c r="E47" i="37"/>
  <c r="D47" i="37"/>
  <c r="B47" i="37"/>
  <c r="E43" i="37"/>
  <c r="D43" i="37"/>
  <c r="B43" i="37"/>
  <c r="E42" i="37"/>
  <c r="D42" i="37"/>
  <c r="H42" i="37" s="1"/>
  <c r="B42" i="37"/>
  <c r="E41" i="37"/>
  <c r="D41" i="37"/>
  <c r="H41" i="37" s="1"/>
  <c r="B41" i="37"/>
  <c r="E40" i="37"/>
  <c r="D40" i="37"/>
  <c r="B40" i="37"/>
  <c r="E39" i="37"/>
  <c r="D39" i="37"/>
  <c r="B39" i="37"/>
  <c r="E38" i="37"/>
  <c r="D38" i="37"/>
  <c r="H38" i="37" s="1"/>
  <c r="B38" i="37"/>
  <c r="E37" i="37"/>
  <c r="D37" i="37"/>
  <c r="H37" i="37" s="1"/>
  <c r="B37" i="37"/>
  <c r="E36" i="37"/>
  <c r="D36" i="37"/>
  <c r="B36" i="37"/>
  <c r="E35" i="37"/>
  <c r="D35" i="37"/>
  <c r="B35" i="37"/>
  <c r="E34" i="37"/>
  <c r="D34" i="37"/>
  <c r="H34" i="37" s="1"/>
  <c r="B34" i="37"/>
  <c r="E28" i="37"/>
  <c r="D28" i="37"/>
  <c r="C28" i="37"/>
  <c r="B28" i="37"/>
  <c r="E27" i="37"/>
  <c r="D27" i="37"/>
  <c r="C27" i="37"/>
  <c r="B27" i="37"/>
  <c r="E26" i="37"/>
  <c r="D26" i="37"/>
  <c r="C26" i="37"/>
  <c r="B26" i="37"/>
  <c r="E25" i="37"/>
  <c r="D25" i="37"/>
  <c r="C25" i="37"/>
  <c r="B25" i="37"/>
  <c r="E24" i="37"/>
  <c r="D24" i="37"/>
  <c r="C24" i="37"/>
  <c r="B24" i="37"/>
  <c r="E23" i="37"/>
  <c r="D23" i="37"/>
  <c r="C23" i="37"/>
  <c r="B23" i="37"/>
  <c r="E22" i="37"/>
  <c r="D22" i="37"/>
  <c r="C22" i="37"/>
  <c r="B22" i="37"/>
  <c r="E21" i="37"/>
  <c r="D21" i="37"/>
  <c r="C21" i="37"/>
  <c r="B21" i="37"/>
  <c r="E20" i="37"/>
  <c r="D20" i="37"/>
  <c r="C20" i="37"/>
  <c r="B20" i="37"/>
  <c r="E19" i="37"/>
  <c r="D19" i="37"/>
  <c r="C19" i="37"/>
  <c r="B19" i="37"/>
  <c r="E18" i="37"/>
  <c r="D18" i="37"/>
  <c r="C18" i="37"/>
  <c r="B18" i="37"/>
  <c r="E17" i="37"/>
  <c r="D17" i="37"/>
  <c r="C17" i="37"/>
  <c r="B17" i="37"/>
  <c r="E16" i="37"/>
  <c r="D16" i="37"/>
  <c r="C16" i="37"/>
  <c r="B16" i="37"/>
  <c r="E15" i="37"/>
  <c r="D15" i="37"/>
  <c r="C15" i="37"/>
  <c r="B15" i="37"/>
  <c r="E14" i="37"/>
  <c r="D14" i="37"/>
  <c r="C14" i="37"/>
  <c r="B14" i="37"/>
  <c r="E13" i="37"/>
  <c r="D13" i="37"/>
  <c r="C13" i="37"/>
  <c r="B13" i="37"/>
  <c r="E12" i="37"/>
  <c r="D12" i="37"/>
  <c r="C12" i="37"/>
  <c r="B12" i="37"/>
  <c r="E11" i="37"/>
  <c r="D11" i="37"/>
  <c r="C11" i="37"/>
  <c r="B11" i="37"/>
  <c r="E10" i="37"/>
  <c r="D10" i="37"/>
  <c r="C10" i="37"/>
  <c r="B10" i="37"/>
  <c r="E9" i="37"/>
  <c r="D9" i="37"/>
  <c r="C9" i="37"/>
  <c r="B9" i="37"/>
  <c r="D4" i="37"/>
  <c r="G25" i="37" s="1"/>
  <c r="B1" i="37"/>
  <c r="L130" i="36"/>
  <c r="L27" i="11" s="1"/>
  <c r="H130" i="36"/>
  <c r="H27" i="11" s="1"/>
  <c r="B130" i="36"/>
  <c r="B27" i="11" s="1"/>
  <c r="A130" i="36"/>
  <c r="A27" i="11" s="1"/>
  <c r="I119" i="36"/>
  <c r="B117" i="36"/>
  <c r="B116" i="36"/>
  <c r="B115" i="36"/>
  <c r="B114" i="36"/>
  <c r="B113" i="36"/>
  <c r="F109" i="36"/>
  <c r="H109" i="36" s="1"/>
  <c r="D109" i="36"/>
  <c r="B109" i="36"/>
  <c r="F108" i="36"/>
  <c r="H108" i="36" s="1"/>
  <c r="D108" i="36"/>
  <c r="B108" i="36"/>
  <c r="F107" i="36"/>
  <c r="H107" i="36" s="1"/>
  <c r="D107" i="36"/>
  <c r="B107" i="36"/>
  <c r="F106" i="36"/>
  <c r="H106" i="36" s="1"/>
  <c r="D106" i="36"/>
  <c r="B106" i="36"/>
  <c r="F105" i="36"/>
  <c r="H105" i="36" s="1"/>
  <c r="D105" i="36"/>
  <c r="B105" i="36"/>
  <c r="F104" i="36"/>
  <c r="H104" i="36" s="1"/>
  <c r="D104" i="36"/>
  <c r="B104" i="36"/>
  <c r="I101" i="36"/>
  <c r="J130" i="36" s="1"/>
  <c r="J27" i="11" s="1"/>
  <c r="G100" i="36"/>
  <c r="D100" i="36"/>
  <c r="B100" i="36"/>
  <c r="G99" i="36"/>
  <c r="D99" i="36"/>
  <c r="B99" i="36"/>
  <c r="G98" i="36"/>
  <c r="D98" i="36"/>
  <c r="B98" i="36"/>
  <c r="G97" i="36"/>
  <c r="D97" i="36"/>
  <c r="B97" i="36"/>
  <c r="G96" i="36"/>
  <c r="D96" i="36"/>
  <c r="B96" i="36"/>
  <c r="G95" i="36"/>
  <c r="D95" i="36"/>
  <c r="B95" i="36"/>
  <c r="G90" i="36"/>
  <c r="F90" i="36"/>
  <c r="D90" i="36"/>
  <c r="C90" i="36"/>
  <c r="B90" i="36"/>
  <c r="G89" i="36"/>
  <c r="F89" i="36"/>
  <c r="D89" i="36"/>
  <c r="C89" i="36"/>
  <c r="B89" i="36"/>
  <c r="G88" i="36"/>
  <c r="F88" i="36"/>
  <c r="D88" i="36"/>
  <c r="C88" i="36"/>
  <c r="B88" i="36"/>
  <c r="G84" i="36"/>
  <c r="F84" i="36"/>
  <c r="D84" i="36"/>
  <c r="C84" i="36"/>
  <c r="B84" i="36"/>
  <c r="G83" i="36"/>
  <c r="F83" i="36"/>
  <c r="D83" i="36"/>
  <c r="C83" i="36"/>
  <c r="B83" i="36"/>
  <c r="G82" i="36"/>
  <c r="F82" i="36"/>
  <c r="D82" i="36"/>
  <c r="C82" i="36"/>
  <c r="B82" i="36"/>
  <c r="G81" i="36"/>
  <c r="F81" i="36"/>
  <c r="D81" i="36"/>
  <c r="C81" i="36"/>
  <c r="B81" i="36"/>
  <c r="G80" i="36"/>
  <c r="F80" i="36"/>
  <c r="D80" i="36"/>
  <c r="C80" i="36"/>
  <c r="B80" i="36"/>
  <c r="G79" i="36"/>
  <c r="F79" i="36"/>
  <c r="D79" i="36"/>
  <c r="C79" i="36"/>
  <c r="B79" i="36"/>
  <c r="I71" i="36"/>
  <c r="B70" i="36"/>
  <c r="B69" i="36"/>
  <c r="B68" i="36"/>
  <c r="B67" i="36"/>
  <c r="B66" i="36"/>
  <c r="B65" i="36"/>
  <c r="B64" i="36"/>
  <c r="B63" i="36"/>
  <c r="B62" i="36"/>
  <c r="B61" i="36"/>
  <c r="E56" i="36"/>
  <c r="D56" i="36"/>
  <c r="B56" i="36"/>
  <c r="E55" i="36"/>
  <c r="D55" i="36"/>
  <c r="B55" i="36"/>
  <c r="E54" i="36"/>
  <c r="D54" i="36"/>
  <c r="B54" i="36"/>
  <c r="E53" i="36"/>
  <c r="D53" i="36"/>
  <c r="B53" i="36"/>
  <c r="E52" i="36"/>
  <c r="D52" i="36"/>
  <c r="B52" i="36"/>
  <c r="E51" i="36"/>
  <c r="D51" i="36"/>
  <c r="B51" i="36"/>
  <c r="E50" i="36"/>
  <c r="D50" i="36"/>
  <c r="B50" i="36"/>
  <c r="E49" i="36"/>
  <c r="D49" i="36"/>
  <c r="B49" i="36"/>
  <c r="E48" i="36"/>
  <c r="D48" i="36"/>
  <c r="B48" i="36"/>
  <c r="E47" i="36"/>
  <c r="D47" i="36"/>
  <c r="B47" i="36"/>
  <c r="E43" i="36"/>
  <c r="D43" i="36"/>
  <c r="H43" i="36" s="1"/>
  <c r="B43" i="36"/>
  <c r="E42" i="36"/>
  <c r="D42" i="36"/>
  <c r="B42" i="36"/>
  <c r="E41" i="36"/>
  <c r="D41" i="36"/>
  <c r="H41" i="36" s="1"/>
  <c r="B41" i="36"/>
  <c r="E40" i="36"/>
  <c r="D40" i="36"/>
  <c r="H40" i="36" s="1"/>
  <c r="B40" i="36"/>
  <c r="E39" i="36"/>
  <c r="D39" i="36"/>
  <c r="H39" i="36" s="1"/>
  <c r="B39" i="36"/>
  <c r="E38" i="36"/>
  <c r="D38" i="36"/>
  <c r="B38" i="36"/>
  <c r="E37" i="36"/>
  <c r="D37" i="36"/>
  <c r="H37" i="36" s="1"/>
  <c r="B37" i="36"/>
  <c r="E36" i="36"/>
  <c r="D36" i="36"/>
  <c r="H36" i="36" s="1"/>
  <c r="B36" i="36"/>
  <c r="E35" i="36"/>
  <c r="D35" i="36"/>
  <c r="H35" i="36" s="1"/>
  <c r="B35" i="36"/>
  <c r="E34" i="36"/>
  <c r="D34" i="36"/>
  <c r="B34" i="36"/>
  <c r="E28" i="36"/>
  <c r="D28" i="36"/>
  <c r="C28" i="36"/>
  <c r="B28" i="36"/>
  <c r="E27" i="36"/>
  <c r="D27" i="36"/>
  <c r="C27" i="36"/>
  <c r="B27" i="36"/>
  <c r="E26" i="36"/>
  <c r="D26" i="36"/>
  <c r="C26" i="36"/>
  <c r="B26" i="36"/>
  <c r="E25" i="36"/>
  <c r="D25" i="36"/>
  <c r="C25" i="36"/>
  <c r="B25" i="36"/>
  <c r="E24" i="36"/>
  <c r="D24" i="36"/>
  <c r="C24" i="36"/>
  <c r="B24" i="36"/>
  <c r="E23" i="36"/>
  <c r="D23" i="36"/>
  <c r="C23" i="36"/>
  <c r="B23" i="36"/>
  <c r="E22" i="36"/>
  <c r="D22" i="36"/>
  <c r="C22" i="36"/>
  <c r="B22" i="36"/>
  <c r="E21" i="36"/>
  <c r="D21" i="36"/>
  <c r="C21" i="36"/>
  <c r="B21" i="36"/>
  <c r="E20" i="36"/>
  <c r="D20" i="36"/>
  <c r="C20" i="36"/>
  <c r="B20" i="36"/>
  <c r="E19" i="36"/>
  <c r="D19" i="36"/>
  <c r="C19" i="36"/>
  <c r="B19" i="36"/>
  <c r="E18" i="36"/>
  <c r="D18" i="36"/>
  <c r="C18" i="36"/>
  <c r="B18" i="36"/>
  <c r="E17" i="36"/>
  <c r="D17" i="36"/>
  <c r="C17" i="36"/>
  <c r="B17" i="36"/>
  <c r="E16" i="36"/>
  <c r="D16" i="36"/>
  <c r="C16" i="36"/>
  <c r="B16" i="36"/>
  <c r="E15" i="36"/>
  <c r="D15" i="36"/>
  <c r="C15" i="36"/>
  <c r="B15" i="36"/>
  <c r="E14" i="36"/>
  <c r="D14" i="36"/>
  <c r="C14" i="36"/>
  <c r="B14" i="36"/>
  <c r="E13" i="36"/>
  <c r="D13" i="36"/>
  <c r="C13" i="36"/>
  <c r="B13" i="36"/>
  <c r="E12" i="36"/>
  <c r="D12" i="36"/>
  <c r="C12" i="36"/>
  <c r="B12" i="36"/>
  <c r="E11" i="36"/>
  <c r="D11" i="36"/>
  <c r="C11" i="36"/>
  <c r="B11" i="36"/>
  <c r="E10" i="36"/>
  <c r="D10" i="36"/>
  <c r="C10" i="36"/>
  <c r="B10" i="36"/>
  <c r="E9" i="36"/>
  <c r="D9" i="36"/>
  <c r="C9" i="36"/>
  <c r="B9" i="36"/>
  <c r="D4" i="36"/>
  <c r="G25" i="36" s="1"/>
  <c r="B1" i="36"/>
  <c r="B130" i="35"/>
  <c r="B26" i="11" s="1"/>
  <c r="A130" i="35"/>
  <c r="A26" i="11" s="1"/>
  <c r="I119" i="35"/>
  <c r="L130" i="35" s="1"/>
  <c r="L26" i="11" s="1"/>
  <c r="B117" i="35"/>
  <c r="B116" i="35"/>
  <c r="B115" i="35"/>
  <c r="B114" i="35"/>
  <c r="B113" i="35"/>
  <c r="F109" i="35"/>
  <c r="H109" i="35" s="1"/>
  <c r="D109" i="35"/>
  <c r="B109" i="35"/>
  <c r="F108" i="35"/>
  <c r="H108" i="35" s="1"/>
  <c r="D108" i="35"/>
  <c r="B108" i="35"/>
  <c r="F107" i="35"/>
  <c r="H107" i="35" s="1"/>
  <c r="D107" i="35"/>
  <c r="B107" i="35"/>
  <c r="F106" i="35"/>
  <c r="H106" i="35" s="1"/>
  <c r="D106" i="35"/>
  <c r="B106" i="35"/>
  <c r="F105" i="35"/>
  <c r="H105" i="35" s="1"/>
  <c r="D105" i="35"/>
  <c r="B105" i="35"/>
  <c r="F104" i="35"/>
  <c r="H104" i="35" s="1"/>
  <c r="D104" i="35"/>
  <c r="B104" i="35"/>
  <c r="I101" i="35"/>
  <c r="J130" i="35" s="1"/>
  <c r="J26" i="11" s="1"/>
  <c r="G100" i="35"/>
  <c r="D100" i="35"/>
  <c r="B100" i="35"/>
  <c r="G99" i="35"/>
  <c r="D99" i="35"/>
  <c r="B99" i="35"/>
  <c r="G98" i="35"/>
  <c r="D98" i="35"/>
  <c r="B98" i="35"/>
  <c r="G97" i="35"/>
  <c r="D97" i="35"/>
  <c r="B97" i="35"/>
  <c r="G96" i="35"/>
  <c r="D96" i="35"/>
  <c r="B96" i="35"/>
  <c r="G95" i="35"/>
  <c r="D95" i="35"/>
  <c r="B95" i="35"/>
  <c r="G90" i="35"/>
  <c r="F90" i="35"/>
  <c r="D90" i="35"/>
  <c r="C90" i="35"/>
  <c r="B90" i="35"/>
  <c r="G89" i="35"/>
  <c r="F89" i="35"/>
  <c r="D89" i="35"/>
  <c r="C89" i="35"/>
  <c r="B89" i="35"/>
  <c r="G88" i="35"/>
  <c r="F88" i="35"/>
  <c r="D88" i="35"/>
  <c r="C88" i="35"/>
  <c r="B88" i="35"/>
  <c r="G84" i="35"/>
  <c r="F84" i="35"/>
  <c r="D84" i="35"/>
  <c r="C84" i="35"/>
  <c r="B84" i="35"/>
  <c r="G83" i="35"/>
  <c r="F83" i="35"/>
  <c r="D83" i="35"/>
  <c r="C83" i="35"/>
  <c r="B83" i="35"/>
  <c r="G82" i="35"/>
  <c r="F82" i="35"/>
  <c r="D82" i="35"/>
  <c r="C82" i="35"/>
  <c r="B82" i="35"/>
  <c r="G81" i="35"/>
  <c r="F81" i="35"/>
  <c r="D81" i="35"/>
  <c r="C81" i="35"/>
  <c r="B81" i="35"/>
  <c r="G80" i="35"/>
  <c r="F80" i="35"/>
  <c r="D80" i="35"/>
  <c r="C80" i="35"/>
  <c r="B80" i="35"/>
  <c r="G79" i="35"/>
  <c r="F79" i="35"/>
  <c r="D79" i="35"/>
  <c r="C79" i="35"/>
  <c r="B79" i="35"/>
  <c r="I71" i="35"/>
  <c r="H130" i="35" s="1"/>
  <c r="H26" i="11" s="1"/>
  <c r="B70" i="35"/>
  <c r="B69" i="35"/>
  <c r="B68" i="35"/>
  <c r="B67" i="35"/>
  <c r="B66" i="35"/>
  <c r="B65" i="35"/>
  <c r="B64" i="35"/>
  <c r="B63" i="35"/>
  <c r="B62" i="35"/>
  <c r="B61" i="35"/>
  <c r="E56" i="35"/>
  <c r="D56" i="35"/>
  <c r="B56" i="35"/>
  <c r="E55" i="35"/>
  <c r="D55" i="35"/>
  <c r="B55" i="35"/>
  <c r="E54" i="35"/>
  <c r="D54" i="35"/>
  <c r="B54" i="35"/>
  <c r="E53" i="35"/>
  <c r="D53" i="35"/>
  <c r="B53" i="35"/>
  <c r="E52" i="35"/>
  <c r="D52" i="35"/>
  <c r="B52" i="35"/>
  <c r="E51" i="35"/>
  <c r="D51" i="35"/>
  <c r="B51" i="35"/>
  <c r="E50" i="35"/>
  <c r="D50" i="35"/>
  <c r="B50" i="35"/>
  <c r="E49" i="35"/>
  <c r="D49" i="35"/>
  <c r="B49" i="35"/>
  <c r="E48" i="35"/>
  <c r="D48" i="35"/>
  <c r="B48" i="35"/>
  <c r="E47" i="35"/>
  <c r="D47" i="35"/>
  <c r="B47" i="35"/>
  <c r="E43" i="35"/>
  <c r="D43" i="35"/>
  <c r="B43" i="35"/>
  <c r="E42" i="35"/>
  <c r="D42" i="35"/>
  <c r="H42" i="35" s="1"/>
  <c r="B42" i="35"/>
  <c r="E41" i="35"/>
  <c r="D41" i="35"/>
  <c r="H41" i="35" s="1"/>
  <c r="B41" i="35"/>
  <c r="E40" i="35"/>
  <c r="D40" i="35"/>
  <c r="B40" i="35"/>
  <c r="E39" i="35"/>
  <c r="D39" i="35"/>
  <c r="B39" i="35"/>
  <c r="E38" i="35"/>
  <c r="D38" i="35"/>
  <c r="H38" i="35" s="1"/>
  <c r="B38" i="35"/>
  <c r="E37" i="35"/>
  <c r="D37" i="35"/>
  <c r="H37" i="35" s="1"/>
  <c r="B37" i="35"/>
  <c r="E36" i="35"/>
  <c r="D36" i="35"/>
  <c r="B36" i="35"/>
  <c r="E35" i="35"/>
  <c r="D35" i="35"/>
  <c r="B35" i="35"/>
  <c r="E34" i="35"/>
  <c r="D34" i="35"/>
  <c r="H34" i="35" s="1"/>
  <c r="B34" i="35"/>
  <c r="E28" i="35"/>
  <c r="D28" i="35"/>
  <c r="C28" i="35"/>
  <c r="B28" i="35"/>
  <c r="E27" i="35"/>
  <c r="D27" i="35"/>
  <c r="C27" i="35"/>
  <c r="B27" i="35"/>
  <c r="E26" i="35"/>
  <c r="D26" i="35"/>
  <c r="C26" i="35"/>
  <c r="B26" i="35"/>
  <c r="E25" i="35"/>
  <c r="D25" i="35"/>
  <c r="C25" i="35"/>
  <c r="B25" i="35"/>
  <c r="E24" i="35"/>
  <c r="D24" i="35"/>
  <c r="C24" i="35"/>
  <c r="B24" i="35"/>
  <c r="E23" i="35"/>
  <c r="D23" i="35"/>
  <c r="C23" i="35"/>
  <c r="B23" i="35"/>
  <c r="E22" i="35"/>
  <c r="D22" i="35"/>
  <c r="C22" i="35"/>
  <c r="B22" i="35"/>
  <c r="E21" i="35"/>
  <c r="D21" i="35"/>
  <c r="C21" i="35"/>
  <c r="B21" i="35"/>
  <c r="E20" i="35"/>
  <c r="D20" i="35"/>
  <c r="C20" i="35"/>
  <c r="B20" i="35"/>
  <c r="E19" i="35"/>
  <c r="D19" i="35"/>
  <c r="C19" i="35"/>
  <c r="B19" i="35"/>
  <c r="E18" i="35"/>
  <c r="D18" i="35"/>
  <c r="C18" i="35"/>
  <c r="B18" i="35"/>
  <c r="E17" i="35"/>
  <c r="D17" i="35"/>
  <c r="C17" i="35"/>
  <c r="B17" i="35"/>
  <c r="E16" i="35"/>
  <c r="D16" i="35"/>
  <c r="C16" i="35"/>
  <c r="B16" i="35"/>
  <c r="E15" i="35"/>
  <c r="D15" i="35"/>
  <c r="C15" i="35"/>
  <c r="B15" i="35"/>
  <c r="E14" i="35"/>
  <c r="D14" i="35"/>
  <c r="C14" i="35"/>
  <c r="B14" i="35"/>
  <c r="E13" i="35"/>
  <c r="D13" i="35"/>
  <c r="C13" i="35"/>
  <c r="B13" i="35"/>
  <c r="E12" i="35"/>
  <c r="D12" i="35"/>
  <c r="C12" i="35"/>
  <c r="B12" i="35"/>
  <c r="E11" i="35"/>
  <c r="D11" i="35"/>
  <c r="C11" i="35"/>
  <c r="B11" i="35"/>
  <c r="E10" i="35"/>
  <c r="D10" i="35"/>
  <c r="C10" i="35"/>
  <c r="B10" i="35"/>
  <c r="E9" i="35"/>
  <c r="D9" i="35"/>
  <c r="C9" i="35"/>
  <c r="B9" i="35"/>
  <c r="D4" i="35"/>
  <c r="G25" i="35" s="1"/>
  <c r="B1" i="35"/>
  <c r="H130" i="34"/>
  <c r="H25" i="11" s="1"/>
  <c r="B130" i="34"/>
  <c r="B25" i="11" s="1"/>
  <c r="A130" i="34"/>
  <c r="A25" i="11" s="1"/>
  <c r="I119" i="34"/>
  <c r="L130" i="34" s="1"/>
  <c r="L25" i="11" s="1"/>
  <c r="B117" i="34"/>
  <c r="B116" i="34"/>
  <c r="B115" i="34"/>
  <c r="B114" i="34"/>
  <c r="B113" i="34"/>
  <c r="F109" i="34"/>
  <c r="H109" i="34" s="1"/>
  <c r="D109" i="34"/>
  <c r="B109" i="34"/>
  <c r="F108" i="34"/>
  <c r="H108" i="34" s="1"/>
  <c r="D108" i="34"/>
  <c r="B108" i="34"/>
  <c r="F107" i="34"/>
  <c r="H107" i="34" s="1"/>
  <c r="D107" i="34"/>
  <c r="B107" i="34"/>
  <c r="F106" i="34"/>
  <c r="H106" i="34" s="1"/>
  <c r="D106" i="34"/>
  <c r="B106" i="34"/>
  <c r="F105" i="34"/>
  <c r="H105" i="34" s="1"/>
  <c r="D105" i="34"/>
  <c r="B105" i="34"/>
  <c r="F104" i="34"/>
  <c r="H104" i="34" s="1"/>
  <c r="D104" i="34"/>
  <c r="B104" i="34"/>
  <c r="I101" i="34"/>
  <c r="J130" i="34" s="1"/>
  <c r="J25" i="11" s="1"/>
  <c r="G100" i="34"/>
  <c r="D100" i="34"/>
  <c r="B100" i="34"/>
  <c r="G99" i="34"/>
  <c r="D99" i="34"/>
  <c r="B99" i="34"/>
  <c r="G98" i="34"/>
  <c r="D98" i="34"/>
  <c r="B98" i="34"/>
  <c r="G97" i="34"/>
  <c r="D97" i="34"/>
  <c r="B97" i="34"/>
  <c r="G96" i="34"/>
  <c r="D96" i="34"/>
  <c r="B96" i="34"/>
  <c r="G95" i="34"/>
  <c r="D95" i="34"/>
  <c r="B95" i="34"/>
  <c r="G90" i="34"/>
  <c r="F90" i="34"/>
  <c r="D90" i="34"/>
  <c r="C90" i="34"/>
  <c r="B90" i="34"/>
  <c r="G89" i="34"/>
  <c r="F89" i="34"/>
  <c r="D89" i="34"/>
  <c r="C89" i="34"/>
  <c r="B89" i="34"/>
  <c r="G88" i="34"/>
  <c r="F88" i="34"/>
  <c r="D88" i="34"/>
  <c r="C88" i="34"/>
  <c r="B88" i="34"/>
  <c r="G84" i="34"/>
  <c r="F84" i="34"/>
  <c r="D84" i="34"/>
  <c r="C84" i="34"/>
  <c r="B84" i="34"/>
  <c r="G83" i="34"/>
  <c r="F83" i="34"/>
  <c r="D83" i="34"/>
  <c r="C83" i="34"/>
  <c r="B83" i="34"/>
  <c r="G82" i="34"/>
  <c r="F82" i="34"/>
  <c r="D82" i="34"/>
  <c r="C82" i="34"/>
  <c r="B82" i="34"/>
  <c r="G81" i="34"/>
  <c r="F81" i="34"/>
  <c r="D81" i="34"/>
  <c r="C81" i="34"/>
  <c r="B81" i="34"/>
  <c r="G80" i="34"/>
  <c r="F80" i="34"/>
  <c r="D80" i="34"/>
  <c r="C80" i="34"/>
  <c r="B80" i="34"/>
  <c r="G79" i="34"/>
  <c r="F79" i="34"/>
  <c r="D79" i="34"/>
  <c r="C79" i="34"/>
  <c r="B79" i="34"/>
  <c r="I71" i="34"/>
  <c r="B70" i="34"/>
  <c r="B69" i="34"/>
  <c r="B68" i="34"/>
  <c r="B67" i="34"/>
  <c r="B66" i="34"/>
  <c r="B65" i="34"/>
  <c r="B64" i="34"/>
  <c r="B63" i="34"/>
  <c r="B62" i="34"/>
  <c r="B61" i="34"/>
  <c r="E56" i="34"/>
  <c r="D56" i="34"/>
  <c r="B56" i="34"/>
  <c r="E55" i="34"/>
  <c r="D55" i="34"/>
  <c r="B55" i="34"/>
  <c r="E54" i="34"/>
  <c r="D54" i="34"/>
  <c r="B54" i="34"/>
  <c r="E53" i="34"/>
  <c r="D53" i="34"/>
  <c r="B53" i="34"/>
  <c r="E52" i="34"/>
  <c r="D52" i="34"/>
  <c r="B52" i="34"/>
  <c r="E51" i="34"/>
  <c r="D51" i="34"/>
  <c r="B51" i="34"/>
  <c r="E50" i="34"/>
  <c r="D50" i="34"/>
  <c r="B50" i="34"/>
  <c r="E49" i="34"/>
  <c r="D49" i="34"/>
  <c r="B49" i="34"/>
  <c r="E48" i="34"/>
  <c r="D48" i="34"/>
  <c r="B48" i="34"/>
  <c r="E47" i="34"/>
  <c r="D47" i="34"/>
  <c r="B47" i="34"/>
  <c r="E43" i="34"/>
  <c r="D43" i="34"/>
  <c r="B43" i="34"/>
  <c r="E42" i="34"/>
  <c r="D42" i="34"/>
  <c r="B42" i="34"/>
  <c r="E41" i="34"/>
  <c r="D41" i="34"/>
  <c r="B41" i="34"/>
  <c r="E40" i="34"/>
  <c r="D40" i="34"/>
  <c r="H40" i="34" s="1"/>
  <c r="B40" i="34"/>
  <c r="E39" i="34"/>
  <c r="D39" i="34"/>
  <c r="B39" i="34"/>
  <c r="E38" i="34"/>
  <c r="D38" i="34"/>
  <c r="B38" i="34"/>
  <c r="E37" i="34"/>
  <c r="D37" i="34"/>
  <c r="B37" i="34"/>
  <c r="E36" i="34"/>
  <c r="D36" i="34"/>
  <c r="H36" i="34" s="1"/>
  <c r="B36" i="34"/>
  <c r="E35" i="34"/>
  <c r="D35" i="34"/>
  <c r="B35" i="34"/>
  <c r="E34" i="34"/>
  <c r="D34" i="34"/>
  <c r="B34" i="34"/>
  <c r="E28" i="34"/>
  <c r="D28" i="34"/>
  <c r="C28" i="34"/>
  <c r="B28" i="34"/>
  <c r="E27" i="34"/>
  <c r="D27" i="34"/>
  <c r="C27" i="34"/>
  <c r="B27" i="34"/>
  <c r="E26" i="34"/>
  <c r="D26" i="34"/>
  <c r="C26" i="34"/>
  <c r="B26" i="34"/>
  <c r="E25" i="34"/>
  <c r="D25" i="34"/>
  <c r="C25" i="34"/>
  <c r="B25" i="34"/>
  <c r="E24" i="34"/>
  <c r="D24" i="34"/>
  <c r="C24" i="34"/>
  <c r="B24" i="34"/>
  <c r="E23" i="34"/>
  <c r="D23" i="34"/>
  <c r="C23" i="34"/>
  <c r="B23" i="34"/>
  <c r="E22" i="34"/>
  <c r="D22" i="34"/>
  <c r="C22" i="34"/>
  <c r="B22" i="34"/>
  <c r="G21" i="34"/>
  <c r="E21" i="34"/>
  <c r="H21" i="34" s="1"/>
  <c r="D21" i="34"/>
  <c r="C21" i="34"/>
  <c r="B21" i="34"/>
  <c r="E20" i="34"/>
  <c r="D20" i="34"/>
  <c r="C20" i="34"/>
  <c r="B20" i="34"/>
  <c r="E19" i="34"/>
  <c r="D19" i="34"/>
  <c r="C19" i="34"/>
  <c r="B19" i="34"/>
  <c r="E18" i="34"/>
  <c r="D18" i="34"/>
  <c r="C18" i="34"/>
  <c r="B18" i="34"/>
  <c r="G17" i="34"/>
  <c r="E17" i="34"/>
  <c r="D17" i="34"/>
  <c r="C17" i="34"/>
  <c r="B17" i="34"/>
  <c r="E16" i="34"/>
  <c r="D16" i="34"/>
  <c r="C16" i="34"/>
  <c r="B16" i="34"/>
  <c r="E15" i="34"/>
  <c r="D15" i="34"/>
  <c r="C15" i="34"/>
  <c r="B15" i="34"/>
  <c r="E14" i="34"/>
  <c r="D14" i="34"/>
  <c r="C14" i="34"/>
  <c r="B14" i="34"/>
  <c r="G13" i="34"/>
  <c r="E13" i="34"/>
  <c r="H13" i="34" s="1"/>
  <c r="D13" i="34"/>
  <c r="C13" i="34"/>
  <c r="B13" i="34"/>
  <c r="E12" i="34"/>
  <c r="D12" i="34"/>
  <c r="C12" i="34"/>
  <c r="B12" i="34"/>
  <c r="E11" i="34"/>
  <c r="D11" i="34"/>
  <c r="C11" i="34"/>
  <c r="B11" i="34"/>
  <c r="E10" i="34"/>
  <c r="D10" i="34"/>
  <c r="C10" i="34"/>
  <c r="B10" i="34"/>
  <c r="G9" i="34"/>
  <c r="E9" i="34"/>
  <c r="H9" i="34" s="1"/>
  <c r="D9" i="34"/>
  <c r="C9" i="34"/>
  <c r="B9" i="34"/>
  <c r="D4" i="34"/>
  <c r="G28" i="34" s="1"/>
  <c r="B1" i="34"/>
  <c r="J130" i="33"/>
  <c r="J24" i="11" s="1"/>
  <c r="H130" i="33"/>
  <c r="H24" i="11" s="1"/>
  <c r="B130" i="33"/>
  <c r="B24" i="11" s="1"/>
  <c r="A130" i="33"/>
  <c r="A24" i="11" s="1"/>
  <c r="I119" i="33"/>
  <c r="L130" i="33" s="1"/>
  <c r="L24" i="11" s="1"/>
  <c r="B117" i="33"/>
  <c r="B116" i="33"/>
  <c r="B115" i="33"/>
  <c r="B114" i="33"/>
  <c r="B113" i="33"/>
  <c r="F109" i="33"/>
  <c r="H109" i="33" s="1"/>
  <c r="D109" i="33"/>
  <c r="B109" i="33"/>
  <c r="F108" i="33"/>
  <c r="H108" i="33" s="1"/>
  <c r="D108" i="33"/>
  <c r="B108" i="33"/>
  <c r="F107" i="33"/>
  <c r="H107" i="33" s="1"/>
  <c r="D107" i="33"/>
  <c r="B107" i="33"/>
  <c r="F106" i="33"/>
  <c r="H106" i="33" s="1"/>
  <c r="D106" i="33"/>
  <c r="B106" i="33"/>
  <c r="F105" i="33"/>
  <c r="H105" i="33" s="1"/>
  <c r="D105" i="33"/>
  <c r="B105" i="33"/>
  <c r="F104" i="33"/>
  <c r="H104" i="33" s="1"/>
  <c r="D104" i="33"/>
  <c r="B104" i="33"/>
  <c r="I101" i="33"/>
  <c r="G100" i="33"/>
  <c r="D100" i="33"/>
  <c r="B100" i="33"/>
  <c r="G99" i="33"/>
  <c r="D99" i="33"/>
  <c r="B99" i="33"/>
  <c r="G98" i="33"/>
  <c r="D98" i="33"/>
  <c r="B98" i="33"/>
  <c r="G97" i="33"/>
  <c r="D97" i="33"/>
  <c r="B97" i="33"/>
  <c r="G96" i="33"/>
  <c r="D96" i="33"/>
  <c r="B96" i="33"/>
  <c r="G95" i="33"/>
  <c r="D95" i="33"/>
  <c r="B95" i="33"/>
  <c r="G90" i="33"/>
  <c r="F90" i="33"/>
  <c r="D90" i="33"/>
  <c r="C90" i="33"/>
  <c r="B90" i="33"/>
  <c r="G89" i="33"/>
  <c r="F89" i="33"/>
  <c r="D89" i="33"/>
  <c r="C89" i="33"/>
  <c r="B89" i="33"/>
  <c r="G88" i="33"/>
  <c r="F88" i="33"/>
  <c r="D88" i="33"/>
  <c r="C88" i="33"/>
  <c r="B88" i="33"/>
  <c r="G84" i="33"/>
  <c r="F84" i="33"/>
  <c r="D84" i="33"/>
  <c r="C84" i="33"/>
  <c r="B84" i="33"/>
  <c r="G83" i="33"/>
  <c r="F83" i="33"/>
  <c r="D83" i="33"/>
  <c r="C83" i="33"/>
  <c r="B83" i="33"/>
  <c r="G82" i="33"/>
  <c r="F82" i="33"/>
  <c r="D82" i="33"/>
  <c r="C82" i="33"/>
  <c r="B82" i="33"/>
  <c r="G81" i="33"/>
  <c r="F81" i="33"/>
  <c r="D81" i="33"/>
  <c r="C81" i="33"/>
  <c r="B81" i="33"/>
  <c r="G80" i="33"/>
  <c r="F80" i="33"/>
  <c r="D80" i="33"/>
  <c r="C80" i="33"/>
  <c r="B80" i="33"/>
  <c r="G79" i="33"/>
  <c r="F79" i="33"/>
  <c r="D79" i="33"/>
  <c r="C79" i="33"/>
  <c r="B79" i="33"/>
  <c r="I71" i="33"/>
  <c r="B70" i="33"/>
  <c r="B69" i="33"/>
  <c r="B68" i="33"/>
  <c r="B67" i="33"/>
  <c r="B66" i="33"/>
  <c r="B65" i="33"/>
  <c r="B64" i="33"/>
  <c r="B63" i="33"/>
  <c r="B62" i="33"/>
  <c r="B61" i="33"/>
  <c r="E56" i="33"/>
  <c r="D56" i="33"/>
  <c r="B56" i="33"/>
  <c r="E55" i="33"/>
  <c r="D55" i="33"/>
  <c r="B55" i="33"/>
  <c r="E54" i="33"/>
  <c r="D54" i="33"/>
  <c r="B54" i="33"/>
  <c r="E53" i="33"/>
  <c r="D53" i="33"/>
  <c r="B53" i="33"/>
  <c r="E52" i="33"/>
  <c r="D52" i="33"/>
  <c r="B52" i="33"/>
  <c r="E51" i="33"/>
  <c r="D51" i="33"/>
  <c r="B51" i="33"/>
  <c r="E50" i="33"/>
  <c r="D50" i="33"/>
  <c r="B50" i="33"/>
  <c r="E49" i="33"/>
  <c r="D49" i="33"/>
  <c r="B49" i="33"/>
  <c r="E48" i="33"/>
  <c r="D48" i="33"/>
  <c r="B48" i="33"/>
  <c r="E47" i="33"/>
  <c r="D47" i="33"/>
  <c r="B47" i="33"/>
  <c r="E43" i="33"/>
  <c r="D43" i="33"/>
  <c r="H43" i="33" s="1"/>
  <c r="B43" i="33"/>
  <c r="E42" i="33"/>
  <c r="D42" i="33"/>
  <c r="H42" i="33" s="1"/>
  <c r="B42" i="33"/>
  <c r="E41" i="33"/>
  <c r="D41" i="33"/>
  <c r="B41" i="33"/>
  <c r="E40" i="33"/>
  <c r="D40" i="33"/>
  <c r="H40" i="33" s="1"/>
  <c r="B40" i="33"/>
  <c r="E39" i="33"/>
  <c r="D39" i="33"/>
  <c r="H39" i="33" s="1"/>
  <c r="B39" i="33"/>
  <c r="E38" i="33"/>
  <c r="D38" i="33"/>
  <c r="H38" i="33" s="1"/>
  <c r="B38" i="33"/>
  <c r="E37" i="33"/>
  <c r="D37" i="33"/>
  <c r="B37" i="33"/>
  <c r="E36" i="33"/>
  <c r="D36" i="33"/>
  <c r="H36" i="33" s="1"/>
  <c r="B36" i="33"/>
  <c r="E35" i="33"/>
  <c r="D35" i="33"/>
  <c r="H35" i="33" s="1"/>
  <c r="B35" i="33"/>
  <c r="E34" i="33"/>
  <c r="D34" i="33"/>
  <c r="H34" i="33" s="1"/>
  <c r="B34" i="33"/>
  <c r="E28" i="33"/>
  <c r="D28" i="33"/>
  <c r="C28" i="33"/>
  <c r="B28" i="33"/>
  <c r="E27" i="33"/>
  <c r="D27" i="33"/>
  <c r="C27" i="33"/>
  <c r="B27" i="33"/>
  <c r="E26" i="33"/>
  <c r="D26" i="33"/>
  <c r="C26" i="33"/>
  <c r="B26" i="33"/>
  <c r="E25" i="33"/>
  <c r="D25" i="33"/>
  <c r="C25" i="33"/>
  <c r="B25" i="33"/>
  <c r="E24" i="33"/>
  <c r="D24" i="33"/>
  <c r="C24" i="33"/>
  <c r="B24" i="33"/>
  <c r="E23" i="33"/>
  <c r="D23" i="33"/>
  <c r="C23" i="33"/>
  <c r="B23" i="33"/>
  <c r="E22" i="33"/>
  <c r="D22" i="33"/>
  <c r="C22" i="33"/>
  <c r="B22" i="33"/>
  <c r="E21" i="33"/>
  <c r="D21" i="33"/>
  <c r="C21" i="33"/>
  <c r="B21" i="33"/>
  <c r="E20" i="33"/>
  <c r="D20" i="33"/>
  <c r="C20" i="33"/>
  <c r="B20" i="33"/>
  <c r="E19" i="33"/>
  <c r="D19" i="33"/>
  <c r="C19" i="33"/>
  <c r="B19" i="33"/>
  <c r="E18" i="33"/>
  <c r="D18" i="33"/>
  <c r="C18" i="33"/>
  <c r="B18" i="33"/>
  <c r="E17" i="33"/>
  <c r="D17" i="33"/>
  <c r="C17" i="33"/>
  <c r="B17" i="33"/>
  <c r="E16" i="33"/>
  <c r="D16" i="33"/>
  <c r="C16" i="33"/>
  <c r="B16" i="33"/>
  <c r="E15" i="33"/>
  <c r="D15" i="33"/>
  <c r="C15" i="33"/>
  <c r="B15" i="33"/>
  <c r="E14" i="33"/>
  <c r="D14" i="33"/>
  <c r="C14" i="33"/>
  <c r="B14" i="33"/>
  <c r="E13" i="33"/>
  <c r="D13" i="33"/>
  <c r="C13" i="33"/>
  <c r="B13" i="33"/>
  <c r="E12" i="33"/>
  <c r="D12" i="33"/>
  <c r="C12" i="33"/>
  <c r="B12" i="33"/>
  <c r="E11" i="33"/>
  <c r="D11" i="33"/>
  <c r="C11" i="33"/>
  <c r="B11" i="33"/>
  <c r="E10" i="33"/>
  <c r="D10" i="33"/>
  <c r="C10" i="33"/>
  <c r="B10" i="33"/>
  <c r="E9" i="33"/>
  <c r="D9" i="33"/>
  <c r="C9" i="33"/>
  <c r="B9" i="33"/>
  <c r="D4" i="33"/>
  <c r="G25" i="33" s="1"/>
  <c r="B1" i="33"/>
  <c r="L130" i="32"/>
  <c r="L23" i="11" s="1"/>
  <c r="B130" i="32"/>
  <c r="B23" i="11" s="1"/>
  <c r="A130" i="32"/>
  <c r="A23" i="11" s="1"/>
  <c r="I119" i="32"/>
  <c r="B117" i="32"/>
  <c r="B116" i="32"/>
  <c r="B115" i="32"/>
  <c r="B114" i="32"/>
  <c r="B113" i="32"/>
  <c r="F109" i="32"/>
  <c r="H109" i="32" s="1"/>
  <c r="D109" i="32"/>
  <c r="B109" i="32"/>
  <c r="F108" i="32"/>
  <c r="H108" i="32" s="1"/>
  <c r="D108" i="32"/>
  <c r="B108" i="32"/>
  <c r="F107" i="32"/>
  <c r="H107" i="32" s="1"/>
  <c r="D107" i="32"/>
  <c r="B107" i="32"/>
  <c r="F106" i="32"/>
  <c r="H106" i="32" s="1"/>
  <c r="D106" i="32"/>
  <c r="B106" i="32"/>
  <c r="F105" i="32"/>
  <c r="H105" i="32" s="1"/>
  <c r="D105" i="32"/>
  <c r="B105" i="32"/>
  <c r="F104" i="32"/>
  <c r="H104" i="32" s="1"/>
  <c r="D104" i="32"/>
  <c r="B104" i="32"/>
  <c r="I101" i="32"/>
  <c r="J130" i="32" s="1"/>
  <c r="J23" i="11" s="1"/>
  <c r="G100" i="32"/>
  <c r="D100" i="32"/>
  <c r="B100" i="32"/>
  <c r="G99" i="32"/>
  <c r="D99" i="32"/>
  <c r="B99" i="32"/>
  <c r="G98" i="32"/>
  <c r="D98" i="32"/>
  <c r="B98" i="32"/>
  <c r="G97" i="32"/>
  <c r="D97" i="32"/>
  <c r="B97" i="32"/>
  <c r="G96" i="32"/>
  <c r="D96" i="32"/>
  <c r="B96" i="32"/>
  <c r="G95" i="32"/>
  <c r="D95" i="32"/>
  <c r="B95" i="32"/>
  <c r="G90" i="32"/>
  <c r="F90" i="32"/>
  <c r="D90" i="32"/>
  <c r="C90" i="32"/>
  <c r="B90" i="32"/>
  <c r="G89" i="32"/>
  <c r="F89" i="32"/>
  <c r="D89" i="32"/>
  <c r="C89" i="32"/>
  <c r="B89" i="32"/>
  <c r="G88" i="32"/>
  <c r="F88" i="32"/>
  <c r="D88" i="32"/>
  <c r="C88" i="32"/>
  <c r="B88" i="32"/>
  <c r="G84" i="32"/>
  <c r="F84" i="32"/>
  <c r="D84" i="32"/>
  <c r="C84" i="32"/>
  <c r="B84" i="32"/>
  <c r="G83" i="32"/>
  <c r="F83" i="32"/>
  <c r="D83" i="32"/>
  <c r="C83" i="32"/>
  <c r="B83" i="32"/>
  <c r="G82" i="32"/>
  <c r="F82" i="32"/>
  <c r="D82" i="32"/>
  <c r="C82" i="32"/>
  <c r="B82" i="32"/>
  <c r="G81" i="32"/>
  <c r="F81" i="32"/>
  <c r="D81" i="32"/>
  <c r="C81" i="32"/>
  <c r="B81" i="32"/>
  <c r="G80" i="32"/>
  <c r="F80" i="32"/>
  <c r="D80" i="32"/>
  <c r="C80" i="32"/>
  <c r="B80" i="32"/>
  <c r="G79" i="32"/>
  <c r="F79" i="32"/>
  <c r="D79" i="32"/>
  <c r="C79" i="32"/>
  <c r="B79" i="32"/>
  <c r="I71" i="32"/>
  <c r="H130" i="32" s="1"/>
  <c r="H23" i="11" s="1"/>
  <c r="B70" i="32"/>
  <c r="B69" i="32"/>
  <c r="B68" i="32"/>
  <c r="B67" i="32"/>
  <c r="B66" i="32"/>
  <c r="B65" i="32"/>
  <c r="B64" i="32"/>
  <c r="B63" i="32"/>
  <c r="B62" i="32"/>
  <c r="B61" i="32"/>
  <c r="E56" i="32"/>
  <c r="D56" i="32"/>
  <c r="B56" i="32"/>
  <c r="E55" i="32"/>
  <c r="D55" i="32"/>
  <c r="B55" i="32"/>
  <c r="E54" i="32"/>
  <c r="D54" i="32"/>
  <c r="B54" i="32"/>
  <c r="E53" i="32"/>
  <c r="D53" i="32"/>
  <c r="B53" i="32"/>
  <c r="E52" i="32"/>
  <c r="D52" i="32"/>
  <c r="B52" i="32"/>
  <c r="E51" i="32"/>
  <c r="D51" i="32"/>
  <c r="B51" i="32"/>
  <c r="E50" i="32"/>
  <c r="D50" i="32"/>
  <c r="B50" i="32"/>
  <c r="E49" i="32"/>
  <c r="D49" i="32"/>
  <c r="B49" i="32"/>
  <c r="E48" i="32"/>
  <c r="D48" i="32"/>
  <c r="B48" i="32"/>
  <c r="E47" i="32"/>
  <c r="D47" i="32"/>
  <c r="B47" i="32"/>
  <c r="E43" i="32"/>
  <c r="D43" i="32"/>
  <c r="B43" i="32"/>
  <c r="E42" i="32"/>
  <c r="D42" i="32"/>
  <c r="H42" i="32" s="1"/>
  <c r="B42" i="32"/>
  <c r="E41" i="32"/>
  <c r="D41" i="32"/>
  <c r="H41" i="32" s="1"/>
  <c r="B41" i="32"/>
  <c r="E40" i="32"/>
  <c r="D40" i="32"/>
  <c r="H40" i="32" s="1"/>
  <c r="B40" i="32"/>
  <c r="E39" i="32"/>
  <c r="D39" i="32"/>
  <c r="B39" i="32"/>
  <c r="E38" i="32"/>
  <c r="D38" i="32"/>
  <c r="H38" i="32" s="1"/>
  <c r="B38" i="32"/>
  <c r="E37" i="32"/>
  <c r="D37" i="32"/>
  <c r="H37" i="32" s="1"/>
  <c r="B37" i="32"/>
  <c r="E36" i="32"/>
  <c r="D36" i="32"/>
  <c r="H36" i="32" s="1"/>
  <c r="B36" i="32"/>
  <c r="E35" i="32"/>
  <c r="D35" i="32"/>
  <c r="B35" i="32"/>
  <c r="E34" i="32"/>
  <c r="D34" i="32"/>
  <c r="H34" i="32" s="1"/>
  <c r="B34" i="32"/>
  <c r="E28" i="32"/>
  <c r="D28" i="32"/>
  <c r="C28" i="32"/>
  <c r="B28" i="32"/>
  <c r="E27" i="32"/>
  <c r="D27" i="32"/>
  <c r="C27" i="32"/>
  <c r="B27" i="32"/>
  <c r="E26" i="32"/>
  <c r="D26" i="32"/>
  <c r="C26" i="32"/>
  <c r="B26" i="32"/>
  <c r="E25" i="32"/>
  <c r="D25" i="32"/>
  <c r="C25" i="32"/>
  <c r="B25" i="32"/>
  <c r="E24" i="32"/>
  <c r="D24" i="32"/>
  <c r="C24" i="32"/>
  <c r="B24" i="32"/>
  <c r="E23" i="32"/>
  <c r="D23" i="32"/>
  <c r="C23" i="32"/>
  <c r="B23" i="32"/>
  <c r="E22" i="32"/>
  <c r="D22" i="32"/>
  <c r="C22" i="32"/>
  <c r="B22" i="32"/>
  <c r="E21" i="32"/>
  <c r="D21" i="32"/>
  <c r="C21" i="32"/>
  <c r="B21" i="32"/>
  <c r="E20" i="32"/>
  <c r="D20" i="32"/>
  <c r="C20" i="32"/>
  <c r="B20" i="32"/>
  <c r="E19" i="32"/>
  <c r="D19" i="32"/>
  <c r="C19" i="32"/>
  <c r="B19" i="32"/>
  <c r="E18" i="32"/>
  <c r="D18" i="32"/>
  <c r="C18" i="32"/>
  <c r="B18" i="32"/>
  <c r="E17" i="32"/>
  <c r="D17" i="32"/>
  <c r="C17" i="32"/>
  <c r="B17" i="32"/>
  <c r="E16" i="32"/>
  <c r="D16" i="32"/>
  <c r="C16" i="32"/>
  <c r="B16" i="32"/>
  <c r="E15" i="32"/>
  <c r="D15" i="32"/>
  <c r="C15" i="32"/>
  <c r="B15" i="32"/>
  <c r="E14" i="32"/>
  <c r="D14" i="32"/>
  <c r="C14" i="32"/>
  <c r="B14" i="32"/>
  <c r="E13" i="32"/>
  <c r="D13" i="32"/>
  <c r="C13" i="32"/>
  <c r="B13" i="32"/>
  <c r="E12" i="32"/>
  <c r="D12" i="32"/>
  <c r="C12" i="32"/>
  <c r="B12" i="32"/>
  <c r="E11" i="32"/>
  <c r="D11" i="32"/>
  <c r="C11" i="32"/>
  <c r="B11" i="32"/>
  <c r="E10" i="32"/>
  <c r="D10" i="32"/>
  <c r="C10" i="32"/>
  <c r="B10" i="32"/>
  <c r="E9" i="32"/>
  <c r="D9" i="32"/>
  <c r="C9" i="32"/>
  <c r="B9" i="32"/>
  <c r="D4" i="32"/>
  <c r="G25" i="32" s="1"/>
  <c r="B1" i="32"/>
  <c r="J130" i="31"/>
  <c r="J22" i="11" s="1"/>
  <c r="H130" i="31"/>
  <c r="H22" i="11" s="1"/>
  <c r="B130" i="31"/>
  <c r="B22" i="11" s="1"/>
  <c r="A130" i="31"/>
  <c r="A22" i="11" s="1"/>
  <c r="I119" i="31"/>
  <c r="L130" i="31" s="1"/>
  <c r="L22" i="11" s="1"/>
  <c r="B117" i="31"/>
  <c r="B116" i="31"/>
  <c r="B115" i="31"/>
  <c r="B114" i="31"/>
  <c r="B113" i="31"/>
  <c r="F109" i="31"/>
  <c r="H109" i="31" s="1"/>
  <c r="D109" i="31"/>
  <c r="B109" i="31"/>
  <c r="F108" i="31"/>
  <c r="H108" i="31" s="1"/>
  <c r="D108" i="31"/>
  <c r="B108" i="31"/>
  <c r="F107" i="31"/>
  <c r="H107" i="31" s="1"/>
  <c r="D107" i="31"/>
  <c r="B107" i="31"/>
  <c r="F106" i="31"/>
  <c r="H106" i="31" s="1"/>
  <c r="D106" i="31"/>
  <c r="B106" i="31"/>
  <c r="F105" i="31"/>
  <c r="H105" i="31" s="1"/>
  <c r="D105" i="31"/>
  <c r="B105" i="31"/>
  <c r="F104" i="31"/>
  <c r="H104" i="31" s="1"/>
  <c r="D104" i="31"/>
  <c r="B104" i="31"/>
  <c r="I101" i="31"/>
  <c r="G100" i="31"/>
  <c r="D100" i="31"/>
  <c r="B100" i="31"/>
  <c r="G99" i="31"/>
  <c r="D99" i="31"/>
  <c r="B99" i="31"/>
  <c r="G98" i="31"/>
  <c r="D98" i="31"/>
  <c r="B98" i="31"/>
  <c r="G97" i="31"/>
  <c r="D97" i="31"/>
  <c r="B97" i="31"/>
  <c r="G96" i="31"/>
  <c r="D96" i="31"/>
  <c r="B96" i="31"/>
  <c r="G95" i="31"/>
  <c r="D95" i="31"/>
  <c r="B95" i="31"/>
  <c r="G90" i="31"/>
  <c r="F90" i="31"/>
  <c r="D90" i="31"/>
  <c r="C90" i="31"/>
  <c r="B90" i="31"/>
  <c r="G89" i="31"/>
  <c r="F89" i="31"/>
  <c r="D89" i="31"/>
  <c r="C89" i="31"/>
  <c r="B89" i="31"/>
  <c r="G88" i="31"/>
  <c r="F88" i="31"/>
  <c r="D88" i="31"/>
  <c r="C88" i="31"/>
  <c r="B88" i="31"/>
  <c r="G84" i="31"/>
  <c r="F84" i="31"/>
  <c r="D84" i="31"/>
  <c r="C84" i="31"/>
  <c r="B84" i="31"/>
  <c r="G83" i="31"/>
  <c r="F83" i="31"/>
  <c r="D83" i="31"/>
  <c r="C83" i="31"/>
  <c r="B83" i="31"/>
  <c r="G82" i="31"/>
  <c r="F82" i="31"/>
  <c r="D82" i="31"/>
  <c r="C82" i="31"/>
  <c r="B82" i="31"/>
  <c r="G81" i="31"/>
  <c r="F81" i="31"/>
  <c r="D81" i="31"/>
  <c r="C81" i="31"/>
  <c r="B81" i="31"/>
  <c r="G80" i="31"/>
  <c r="F80" i="31"/>
  <c r="D80" i="31"/>
  <c r="C80" i="31"/>
  <c r="B80" i="31"/>
  <c r="G79" i="31"/>
  <c r="F79" i="31"/>
  <c r="D79" i="31"/>
  <c r="C79" i="31"/>
  <c r="B79" i="31"/>
  <c r="I71" i="31"/>
  <c r="B70" i="31"/>
  <c r="B69" i="31"/>
  <c r="B68" i="31"/>
  <c r="B67" i="31"/>
  <c r="B66" i="31"/>
  <c r="B65" i="31"/>
  <c r="B64" i="31"/>
  <c r="B63" i="31"/>
  <c r="B62" i="31"/>
  <c r="B61" i="31"/>
  <c r="E56" i="31"/>
  <c r="D56" i="31"/>
  <c r="B56" i="31"/>
  <c r="E55" i="31"/>
  <c r="D55" i="31"/>
  <c r="B55" i="31"/>
  <c r="E54" i="31"/>
  <c r="D54" i="31"/>
  <c r="B54" i="31"/>
  <c r="E53" i="31"/>
  <c r="D53" i="31"/>
  <c r="B53" i="31"/>
  <c r="E52" i="31"/>
  <c r="D52" i="31"/>
  <c r="B52" i="31"/>
  <c r="E51" i="31"/>
  <c r="D51" i="31"/>
  <c r="B51" i="31"/>
  <c r="E50" i="31"/>
  <c r="D50" i="31"/>
  <c r="B50" i="31"/>
  <c r="E49" i="31"/>
  <c r="D49" i="31"/>
  <c r="B49" i="31"/>
  <c r="E48" i="31"/>
  <c r="D48" i="31"/>
  <c r="B48" i="31"/>
  <c r="E47" i="31"/>
  <c r="D47" i="31"/>
  <c r="B47" i="31"/>
  <c r="E43" i="31"/>
  <c r="D43" i="31"/>
  <c r="B43" i="31"/>
  <c r="E42" i="31"/>
  <c r="D42" i="31"/>
  <c r="B42" i="31"/>
  <c r="E41" i="31"/>
  <c r="D41" i="31"/>
  <c r="B41" i="31"/>
  <c r="E40" i="31"/>
  <c r="D40" i="31"/>
  <c r="B40" i="31"/>
  <c r="E39" i="31"/>
  <c r="D39" i="31"/>
  <c r="B39" i="31"/>
  <c r="E38" i="31"/>
  <c r="D38" i="31"/>
  <c r="B38" i="31"/>
  <c r="E37" i="31"/>
  <c r="D37" i="31"/>
  <c r="B37" i="31"/>
  <c r="E36" i="31"/>
  <c r="D36" i="31"/>
  <c r="B36" i="31"/>
  <c r="E35" i="31"/>
  <c r="D35" i="31"/>
  <c r="B35" i="31"/>
  <c r="E34" i="31"/>
  <c r="D34" i="31"/>
  <c r="B34" i="31"/>
  <c r="E28" i="31"/>
  <c r="D28" i="31"/>
  <c r="C28" i="31"/>
  <c r="B28" i="31"/>
  <c r="E27" i="31"/>
  <c r="D27" i="31"/>
  <c r="C27" i="31"/>
  <c r="B27" i="31"/>
  <c r="E26" i="31"/>
  <c r="D26" i="31"/>
  <c r="C26" i="31"/>
  <c r="B26" i="31"/>
  <c r="E25" i="31"/>
  <c r="D25" i="31"/>
  <c r="C25" i="31"/>
  <c r="B25" i="31"/>
  <c r="E24" i="31"/>
  <c r="D24" i="31"/>
  <c r="C24" i="31"/>
  <c r="B24" i="31"/>
  <c r="E23" i="31"/>
  <c r="D23" i="31"/>
  <c r="C23" i="31"/>
  <c r="B23" i="31"/>
  <c r="E22" i="31"/>
  <c r="D22" i="31"/>
  <c r="C22" i="31"/>
  <c r="B22" i="31"/>
  <c r="E21" i="31"/>
  <c r="D21" i="31"/>
  <c r="C21" i="31"/>
  <c r="B21" i="31"/>
  <c r="E20" i="31"/>
  <c r="D20" i="31"/>
  <c r="C20" i="31"/>
  <c r="B20" i="31"/>
  <c r="E19" i="31"/>
  <c r="D19" i="31"/>
  <c r="C19" i="31"/>
  <c r="B19" i="31"/>
  <c r="E18" i="31"/>
  <c r="D18" i="31"/>
  <c r="C18" i="31"/>
  <c r="B18" i="31"/>
  <c r="E17" i="31"/>
  <c r="D17" i="31"/>
  <c r="C17" i="31"/>
  <c r="B17" i="31"/>
  <c r="E16" i="31"/>
  <c r="D16" i="31"/>
  <c r="C16" i="31"/>
  <c r="B16" i="31"/>
  <c r="E15" i="31"/>
  <c r="D15" i="31"/>
  <c r="C15" i="31"/>
  <c r="B15" i="31"/>
  <c r="E14" i="31"/>
  <c r="D14" i="31"/>
  <c r="C14" i="31"/>
  <c r="B14" i="31"/>
  <c r="E13" i="31"/>
  <c r="D13" i="31"/>
  <c r="C13" i="31"/>
  <c r="B13" i="31"/>
  <c r="E12" i="31"/>
  <c r="D12" i="31"/>
  <c r="C12" i="31"/>
  <c r="B12" i="31"/>
  <c r="E11" i="31"/>
  <c r="D11" i="31"/>
  <c r="C11" i="31"/>
  <c r="B11" i="31"/>
  <c r="E10" i="31"/>
  <c r="D10" i="31"/>
  <c r="C10" i="31"/>
  <c r="B10" i="31"/>
  <c r="E9" i="31"/>
  <c r="D9" i="31"/>
  <c r="C9" i="31"/>
  <c r="B9" i="31"/>
  <c r="D4" i="31"/>
  <c r="G25" i="31" s="1"/>
  <c r="B1" i="31"/>
  <c r="J130" i="30"/>
  <c r="J21" i="11" s="1"/>
  <c r="B130" i="30"/>
  <c r="B21" i="11" s="1"/>
  <c r="A130" i="30"/>
  <c r="A21" i="11" s="1"/>
  <c r="I119" i="30"/>
  <c r="L130" i="30" s="1"/>
  <c r="L21" i="11" s="1"/>
  <c r="B117" i="30"/>
  <c r="B116" i="30"/>
  <c r="B115" i="30"/>
  <c r="B114" i="30"/>
  <c r="B113" i="30"/>
  <c r="F109" i="30"/>
  <c r="H109" i="30" s="1"/>
  <c r="D109" i="30"/>
  <c r="B109" i="30"/>
  <c r="F108" i="30"/>
  <c r="H108" i="30" s="1"/>
  <c r="D108" i="30"/>
  <c r="B108" i="30"/>
  <c r="F107" i="30"/>
  <c r="H107" i="30" s="1"/>
  <c r="D107" i="30"/>
  <c r="B107" i="30"/>
  <c r="F106" i="30"/>
  <c r="H106" i="30" s="1"/>
  <c r="D106" i="30"/>
  <c r="B106" i="30"/>
  <c r="F105" i="30"/>
  <c r="H105" i="30" s="1"/>
  <c r="D105" i="30"/>
  <c r="B105" i="30"/>
  <c r="F104" i="30"/>
  <c r="H104" i="30" s="1"/>
  <c r="D104" i="30"/>
  <c r="B104" i="30"/>
  <c r="I101" i="30"/>
  <c r="G100" i="30"/>
  <c r="D100" i="30"/>
  <c r="B100" i="30"/>
  <c r="G99" i="30"/>
  <c r="D99" i="30"/>
  <c r="B99" i="30"/>
  <c r="G98" i="30"/>
  <c r="D98" i="30"/>
  <c r="B98" i="30"/>
  <c r="G97" i="30"/>
  <c r="D97" i="30"/>
  <c r="B97" i="30"/>
  <c r="G96" i="30"/>
  <c r="D96" i="30"/>
  <c r="B96" i="30"/>
  <c r="G95" i="30"/>
  <c r="D95" i="30"/>
  <c r="B95" i="30"/>
  <c r="G90" i="30"/>
  <c r="F90" i="30"/>
  <c r="D90" i="30"/>
  <c r="C90" i="30"/>
  <c r="B90" i="30"/>
  <c r="G89" i="30"/>
  <c r="F89" i="30"/>
  <c r="D89" i="30"/>
  <c r="C89" i="30"/>
  <c r="B89" i="30"/>
  <c r="G88" i="30"/>
  <c r="F88" i="30"/>
  <c r="D88" i="30"/>
  <c r="C88" i="30"/>
  <c r="B88" i="30"/>
  <c r="G84" i="30"/>
  <c r="F84" i="30"/>
  <c r="D84" i="30"/>
  <c r="C84" i="30"/>
  <c r="B84" i="30"/>
  <c r="G83" i="30"/>
  <c r="F83" i="30"/>
  <c r="D83" i="30"/>
  <c r="C83" i="30"/>
  <c r="B83" i="30"/>
  <c r="G82" i="30"/>
  <c r="F82" i="30"/>
  <c r="D82" i="30"/>
  <c r="C82" i="30"/>
  <c r="B82" i="30"/>
  <c r="G81" i="30"/>
  <c r="F81" i="30"/>
  <c r="D81" i="30"/>
  <c r="C81" i="30"/>
  <c r="B81" i="30"/>
  <c r="G80" i="30"/>
  <c r="F80" i="30"/>
  <c r="D80" i="30"/>
  <c r="C80" i="30"/>
  <c r="B80" i="30"/>
  <c r="G79" i="30"/>
  <c r="F79" i="30"/>
  <c r="D79" i="30"/>
  <c r="C79" i="30"/>
  <c r="B79" i="30"/>
  <c r="I71" i="30"/>
  <c r="H130" i="30" s="1"/>
  <c r="H21" i="11" s="1"/>
  <c r="B70" i="30"/>
  <c r="B69" i="30"/>
  <c r="B68" i="30"/>
  <c r="B67" i="30"/>
  <c r="B66" i="30"/>
  <c r="B65" i="30"/>
  <c r="B64" i="30"/>
  <c r="B63" i="30"/>
  <c r="B62" i="30"/>
  <c r="B61" i="30"/>
  <c r="E56" i="30"/>
  <c r="D56" i="30"/>
  <c r="B56" i="30"/>
  <c r="E55" i="30"/>
  <c r="D55" i="30"/>
  <c r="B55" i="30"/>
  <c r="E54" i="30"/>
  <c r="D54" i="30"/>
  <c r="B54" i="30"/>
  <c r="E53" i="30"/>
  <c r="D53" i="30"/>
  <c r="B53" i="30"/>
  <c r="E52" i="30"/>
  <c r="D52" i="30"/>
  <c r="B52" i="30"/>
  <c r="E51" i="30"/>
  <c r="D51" i="30"/>
  <c r="B51" i="30"/>
  <c r="E50" i="30"/>
  <c r="D50" i="30"/>
  <c r="B50" i="30"/>
  <c r="E49" i="30"/>
  <c r="D49" i="30"/>
  <c r="B49" i="30"/>
  <c r="E48" i="30"/>
  <c r="D48" i="30"/>
  <c r="B48" i="30"/>
  <c r="E47" i="30"/>
  <c r="D47" i="30"/>
  <c r="B47" i="30"/>
  <c r="E43" i="30"/>
  <c r="D43" i="30"/>
  <c r="H43" i="30" s="1"/>
  <c r="B43" i="30"/>
  <c r="E42" i="30"/>
  <c r="D42" i="30"/>
  <c r="B42" i="30"/>
  <c r="E41" i="30"/>
  <c r="D41" i="30"/>
  <c r="B41" i="30"/>
  <c r="E40" i="30"/>
  <c r="D40" i="30"/>
  <c r="H40" i="30" s="1"/>
  <c r="B40" i="30"/>
  <c r="E39" i="30"/>
  <c r="D39" i="30"/>
  <c r="H39" i="30" s="1"/>
  <c r="B39" i="30"/>
  <c r="E38" i="30"/>
  <c r="D38" i="30"/>
  <c r="B38" i="30"/>
  <c r="E37" i="30"/>
  <c r="D37" i="30"/>
  <c r="B37" i="30"/>
  <c r="E36" i="30"/>
  <c r="D36" i="30"/>
  <c r="H36" i="30" s="1"/>
  <c r="B36" i="30"/>
  <c r="E35" i="30"/>
  <c r="D35" i="30"/>
  <c r="H35" i="30" s="1"/>
  <c r="B35" i="30"/>
  <c r="E34" i="30"/>
  <c r="D34" i="30"/>
  <c r="B34" i="30"/>
  <c r="E28" i="30"/>
  <c r="D28" i="30"/>
  <c r="C28" i="30"/>
  <c r="B28" i="30"/>
  <c r="G27" i="30"/>
  <c r="E27" i="30"/>
  <c r="D27" i="30"/>
  <c r="C27" i="30"/>
  <c r="B27" i="30"/>
  <c r="E26" i="30"/>
  <c r="D26" i="30"/>
  <c r="C26" i="30"/>
  <c r="B26" i="30"/>
  <c r="E25" i="30"/>
  <c r="D25" i="30"/>
  <c r="C25" i="30"/>
  <c r="B25" i="30"/>
  <c r="E24" i="30"/>
  <c r="D24" i="30"/>
  <c r="C24" i="30"/>
  <c r="B24" i="30"/>
  <c r="E23" i="30"/>
  <c r="D23" i="30"/>
  <c r="C23" i="30"/>
  <c r="B23" i="30"/>
  <c r="E22" i="30"/>
  <c r="D22" i="30"/>
  <c r="C22" i="30"/>
  <c r="B22" i="30"/>
  <c r="E21" i="30"/>
  <c r="D21" i="30"/>
  <c r="C21" i="30"/>
  <c r="B21" i="30"/>
  <c r="E20" i="30"/>
  <c r="D20" i="30"/>
  <c r="C20" i="30"/>
  <c r="B20" i="30"/>
  <c r="E19" i="30"/>
  <c r="D19" i="30"/>
  <c r="C19" i="30"/>
  <c r="B19" i="30"/>
  <c r="E18" i="30"/>
  <c r="D18" i="30"/>
  <c r="C18" i="30"/>
  <c r="B18" i="30"/>
  <c r="E17" i="30"/>
  <c r="D17" i="30"/>
  <c r="C17" i="30"/>
  <c r="B17" i="30"/>
  <c r="E16" i="30"/>
  <c r="D16" i="30"/>
  <c r="C16" i="30"/>
  <c r="B16" i="30"/>
  <c r="G15" i="30"/>
  <c r="E15" i="30"/>
  <c r="D15" i="30"/>
  <c r="C15" i="30"/>
  <c r="B15" i="30"/>
  <c r="E14" i="30"/>
  <c r="D14" i="30"/>
  <c r="C14" i="30"/>
  <c r="B14" i="30"/>
  <c r="E13" i="30"/>
  <c r="D13" i="30"/>
  <c r="C13" i="30"/>
  <c r="B13" i="30"/>
  <c r="E12" i="30"/>
  <c r="D12" i="30"/>
  <c r="C12" i="30"/>
  <c r="B12" i="30"/>
  <c r="E11" i="30"/>
  <c r="D11" i="30"/>
  <c r="C11" i="30"/>
  <c r="B11" i="30"/>
  <c r="E10" i="30"/>
  <c r="D10" i="30"/>
  <c r="C10" i="30"/>
  <c r="B10" i="30"/>
  <c r="E9" i="30"/>
  <c r="D9" i="30"/>
  <c r="C9" i="30"/>
  <c r="B9" i="30"/>
  <c r="D4" i="30"/>
  <c r="G25" i="30" s="1"/>
  <c r="B1" i="30"/>
  <c r="L130" i="29"/>
  <c r="L20" i="11" s="1"/>
  <c r="H130" i="29"/>
  <c r="H20" i="11" s="1"/>
  <c r="B130" i="29"/>
  <c r="B20" i="11" s="1"/>
  <c r="A130" i="29"/>
  <c r="A20" i="11" s="1"/>
  <c r="I119" i="29"/>
  <c r="B117" i="29"/>
  <c r="B116" i="29"/>
  <c r="B115" i="29"/>
  <c r="B114" i="29"/>
  <c r="B113" i="29"/>
  <c r="F109" i="29"/>
  <c r="H109" i="29" s="1"/>
  <c r="D109" i="29"/>
  <c r="B109" i="29"/>
  <c r="F108" i="29"/>
  <c r="H108" i="29" s="1"/>
  <c r="D108" i="29"/>
  <c r="B108" i="29"/>
  <c r="F107" i="29"/>
  <c r="H107" i="29" s="1"/>
  <c r="D107" i="29"/>
  <c r="B107" i="29"/>
  <c r="F106" i="29"/>
  <c r="H106" i="29" s="1"/>
  <c r="D106" i="29"/>
  <c r="B106" i="29"/>
  <c r="F105" i="29"/>
  <c r="H105" i="29" s="1"/>
  <c r="D105" i="29"/>
  <c r="B105" i="29"/>
  <c r="F104" i="29"/>
  <c r="H104" i="29" s="1"/>
  <c r="D104" i="29"/>
  <c r="B104" i="29"/>
  <c r="I101" i="29"/>
  <c r="J130" i="29" s="1"/>
  <c r="J20" i="11" s="1"/>
  <c r="G100" i="29"/>
  <c r="D100" i="29"/>
  <c r="B100" i="29"/>
  <c r="G99" i="29"/>
  <c r="D99" i="29"/>
  <c r="B99" i="29"/>
  <c r="G98" i="29"/>
  <c r="D98" i="29"/>
  <c r="B98" i="29"/>
  <c r="G97" i="29"/>
  <c r="D97" i="29"/>
  <c r="B97" i="29"/>
  <c r="G96" i="29"/>
  <c r="D96" i="29"/>
  <c r="B96" i="29"/>
  <c r="G95" i="29"/>
  <c r="D95" i="29"/>
  <c r="B95" i="29"/>
  <c r="G90" i="29"/>
  <c r="F90" i="29"/>
  <c r="D90" i="29"/>
  <c r="C90" i="29"/>
  <c r="B90" i="29"/>
  <c r="G89" i="29"/>
  <c r="F89" i="29"/>
  <c r="D89" i="29"/>
  <c r="C89" i="29"/>
  <c r="B89" i="29"/>
  <c r="G88" i="29"/>
  <c r="F88" i="29"/>
  <c r="D88" i="29"/>
  <c r="C88" i="29"/>
  <c r="B88" i="29"/>
  <c r="G84" i="29"/>
  <c r="F84" i="29"/>
  <c r="D84" i="29"/>
  <c r="C84" i="29"/>
  <c r="B84" i="29"/>
  <c r="G83" i="29"/>
  <c r="F83" i="29"/>
  <c r="D83" i="29"/>
  <c r="C83" i="29"/>
  <c r="B83" i="29"/>
  <c r="G82" i="29"/>
  <c r="F82" i="29"/>
  <c r="D82" i="29"/>
  <c r="C82" i="29"/>
  <c r="B82" i="29"/>
  <c r="G81" i="29"/>
  <c r="F81" i="29"/>
  <c r="D81" i="29"/>
  <c r="C81" i="29"/>
  <c r="B81" i="29"/>
  <c r="G80" i="29"/>
  <c r="F80" i="29"/>
  <c r="D80" i="29"/>
  <c r="C80" i="29"/>
  <c r="B80" i="29"/>
  <c r="G79" i="29"/>
  <c r="F79" i="29"/>
  <c r="D79" i="29"/>
  <c r="C79" i="29"/>
  <c r="B79" i="29"/>
  <c r="I71" i="29"/>
  <c r="B70" i="29"/>
  <c r="B69" i="29"/>
  <c r="B68" i="29"/>
  <c r="B67" i="29"/>
  <c r="B66" i="29"/>
  <c r="B65" i="29"/>
  <c r="B64" i="29"/>
  <c r="B63" i="29"/>
  <c r="B62" i="29"/>
  <c r="B61" i="29"/>
  <c r="E56" i="29"/>
  <c r="D56" i="29"/>
  <c r="B56" i="29"/>
  <c r="E55" i="29"/>
  <c r="D55" i="29"/>
  <c r="B55" i="29"/>
  <c r="E54" i="29"/>
  <c r="D54" i="29"/>
  <c r="B54" i="29"/>
  <c r="E53" i="29"/>
  <c r="D53" i="29"/>
  <c r="B53" i="29"/>
  <c r="E52" i="29"/>
  <c r="D52" i="29"/>
  <c r="B52" i="29"/>
  <c r="E51" i="29"/>
  <c r="D51" i="29"/>
  <c r="B51" i="29"/>
  <c r="E50" i="29"/>
  <c r="D50" i="29"/>
  <c r="B50" i="29"/>
  <c r="E49" i="29"/>
  <c r="D49" i="29"/>
  <c r="B49" i="29"/>
  <c r="E48" i="29"/>
  <c r="D48" i="29"/>
  <c r="B48" i="29"/>
  <c r="E47" i="29"/>
  <c r="D47" i="29"/>
  <c r="B47" i="29"/>
  <c r="E43" i="29"/>
  <c r="D43" i="29"/>
  <c r="H43" i="29" s="1"/>
  <c r="B43" i="29"/>
  <c r="E42" i="29"/>
  <c r="D42" i="29"/>
  <c r="B42" i="29"/>
  <c r="E41" i="29"/>
  <c r="D41" i="29"/>
  <c r="H41" i="29" s="1"/>
  <c r="B41" i="29"/>
  <c r="E40" i="29"/>
  <c r="D40" i="29"/>
  <c r="H40" i="29" s="1"/>
  <c r="B40" i="29"/>
  <c r="E39" i="29"/>
  <c r="D39" i="29"/>
  <c r="H39" i="29" s="1"/>
  <c r="B39" i="29"/>
  <c r="E38" i="29"/>
  <c r="D38" i="29"/>
  <c r="B38" i="29"/>
  <c r="E37" i="29"/>
  <c r="D37" i="29"/>
  <c r="H37" i="29" s="1"/>
  <c r="B37" i="29"/>
  <c r="E36" i="29"/>
  <c r="D36" i="29"/>
  <c r="H36" i="29" s="1"/>
  <c r="B36" i="29"/>
  <c r="E35" i="29"/>
  <c r="D35" i="29"/>
  <c r="H35" i="29" s="1"/>
  <c r="B35" i="29"/>
  <c r="E34" i="29"/>
  <c r="D34" i="29"/>
  <c r="B34" i="29"/>
  <c r="E28" i="29"/>
  <c r="D28" i="29"/>
  <c r="C28" i="29"/>
  <c r="B28" i="29"/>
  <c r="E27" i="29"/>
  <c r="D27" i="29"/>
  <c r="C27" i="29"/>
  <c r="B27" i="29"/>
  <c r="E26" i="29"/>
  <c r="D26" i="29"/>
  <c r="C26" i="29"/>
  <c r="B26" i="29"/>
  <c r="E25" i="29"/>
  <c r="D25" i="29"/>
  <c r="C25" i="29"/>
  <c r="B25" i="29"/>
  <c r="E24" i="29"/>
  <c r="D24" i="29"/>
  <c r="C24" i="29"/>
  <c r="B24" i="29"/>
  <c r="E23" i="29"/>
  <c r="D23" i="29"/>
  <c r="C23" i="29"/>
  <c r="B23" i="29"/>
  <c r="E22" i="29"/>
  <c r="D22" i="29"/>
  <c r="C22" i="29"/>
  <c r="B22" i="29"/>
  <c r="E21" i="29"/>
  <c r="D21" i="29"/>
  <c r="C21" i="29"/>
  <c r="B21" i="29"/>
  <c r="E20" i="29"/>
  <c r="D20" i="29"/>
  <c r="C20" i="29"/>
  <c r="B20" i="29"/>
  <c r="E19" i="29"/>
  <c r="D19" i="29"/>
  <c r="C19" i="29"/>
  <c r="B19" i="29"/>
  <c r="E18" i="29"/>
  <c r="D18" i="29"/>
  <c r="C18" i="29"/>
  <c r="B18" i="29"/>
  <c r="E17" i="29"/>
  <c r="D17" i="29"/>
  <c r="C17" i="29"/>
  <c r="B17" i="29"/>
  <c r="E16" i="29"/>
  <c r="D16" i="29"/>
  <c r="C16" i="29"/>
  <c r="B16" i="29"/>
  <c r="E15" i="29"/>
  <c r="D15" i="29"/>
  <c r="C15" i="29"/>
  <c r="B15" i="29"/>
  <c r="E14" i="29"/>
  <c r="D14" i="29"/>
  <c r="C14" i="29"/>
  <c r="B14" i="29"/>
  <c r="E13" i="29"/>
  <c r="D13" i="29"/>
  <c r="C13" i="29"/>
  <c r="B13" i="29"/>
  <c r="E12" i="29"/>
  <c r="D12" i="29"/>
  <c r="C12" i="29"/>
  <c r="B12" i="29"/>
  <c r="E11" i="29"/>
  <c r="D11" i="29"/>
  <c r="C11" i="29"/>
  <c r="B11" i="29"/>
  <c r="E10" i="29"/>
  <c r="D10" i="29"/>
  <c r="C10" i="29"/>
  <c r="B10" i="29"/>
  <c r="E9" i="29"/>
  <c r="D9" i="29"/>
  <c r="C9" i="29"/>
  <c r="B9" i="29"/>
  <c r="D4" i="29"/>
  <c r="G25" i="29" s="1"/>
  <c r="B1" i="29"/>
  <c r="B130" i="28"/>
  <c r="B19" i="11" s="1"/>
  <c r="A130" i="28"/>
  <c r="A19" i="11" s="1"/>
  <c r="I119" i="28"/>
  <c r="L130" i="28" s="1"/>
  <c r="L19" i="11" s="1"/>
  <c r="B117" i="28"/>
  <c r="B116" i="28"/>
  <c r="B115" i="28"/>
  <c r="B114" i="28"/>
  <c r="B113" i="28"/>
  <c r="F109" i="28"/>
  <c r="H109" i="28" s="1"/>
  <c r="D109" i="28"/>
  <c r="B109" i="28"/>
  <c r="F108" i="28"/>
  <c r="H108" i="28" s="1"/>
  <c r="D108" i="28"/>
  <c r="B108" i="28"/>
  <c r="F107" i="28"/>
  <c r="H107" i="28" s="1"/>
  <c r="D107" i="28"/>
  <c r="B107" i="28"/>
  <c r="F106" i="28"/>
  <c r="H106" i="28" s="1"/>
  <c r="D106" i="28"/>
  <c r="B106" i="28"/>
  <c r="F105" i="28"/>
  <c r="H105" i="28" s="1"/>
  <c r="D105" i="28"/>
  <c r="B105" i="28"/>
  <c r="F104" i="28"/>
  <c r="H104" i="28" s="1"/>
  <c r="D104" i="28"/>
  <c r="B104" i="28"/>
  <c r="I101" i="28"/>
  <c r="J130" i="28" s="1"/>
  <c r="J19" i="11" s="1"/>
  <c r="G100" i="28"/>
  <c r="D100" i="28"/>
  <c r="B100" i="28"/>
  <c r="G99" i="28"/>
  <c r="D99" i="28"/>
  <c r="B99" i="28"/>
  <c r="G98" i="28"/>
  <c r="D98" i="28"/>
  <c r="B98" i="28"/>
  <c r="G97" i="28"/>
  <c r="D97" i="28"/>
  <c r="B97" i="28"/>
  <c r="G96" i="28"/>
  <c r="D96" i="28"/>
  <c r="B96" i="28"/>
  <c r="G95" i="28"/>
  <c r="D95" i="28"/>
  <c r="B95" i="28"/>
  <c r="G90" i="28"/>
  <c r="F90" i="28"/>
  <c r="D90" i="28"/>
  <c r="C90" i="28"/>
  <c r="B90" i="28"/>
  <c r="G89" i="28"/>
  <c r="F89" i="28"/>
  <c r="D89" i="28"/>
  <c r="C89" i="28"/>
  <c r="B89" i="28"/>
  <c r="G88" i="28"/>
  <c r="F88" i="28"/>
  <c r="D88" i="28"/>
  <c r="C88" i="28"/>
  <c r="B88" i="28"/>
  <c r="G84" i="28"/>
  <c r="F84" i="28"/>
  <c r="D84" i="28"/>
  <c r="C84" i="28"/>
  <c r="B84" i="28"/>
  <c r="G83" i="28"/>
  <c r="F83" i="28"/>
  <c r="D83" i="28"/>
  <c r="C83" i="28"/>
  <c r="B83" i="28"/>
  <c r="G82" i="28"/>
  <c r="F82" i="28"/>
  <c r="D82" i="28"/>
  <c r="C82" i="28"/>
  <c r="B82" i="28"/>
  <c r="G81" i="28"/>
  <c r="F81" i="28"/>
  <c r="D81" i="28"/>
  <c r="C81" i="28"/>
  <c r="B81" i="28"/>
  <c r="G80" i="28"/>
  <c r="F80" i="28"/>
  <c r="D80" i="28"/>
  <c r="C80" i="28"/>
  <c r="B80" i="28"/>
  <c r="G79" i="28"/>
  <c r="F79" i="28"/>
  <c r="D79" i="28"/>
  <c r="C79" i="28"/>
  <c r="B79" i="28"/>
  <c r="I71" i="28"/>
  <c r="H130" i="28" s="1"/>
  <c r="H19" i="11" s="1"/>
  <c r="B70" i="28"/>
  <c r="B69" i="28"/>
  <c r="B68" i="28"/>
  <c r="B67" i="28"/>
  <c r="B66" i="28"/>
  <c r="B65" i="28"/>
  <c r="B64" i="28"/>
  <c r="B63" i="28"/>
  <c r="B62" i="28"/>
  <c r="B61" i="28"/>
  <c r="E56" i="28"/>
  <c r="D56" i="28"/>
  <c r="B56" i="28"/>
  <c r="E55" i="28"/>
  <c r="D55" i="28"/>
  <c r="B55" i="28"/>
  <c r="E54" i="28"/>
  <c r="D54" i="28"/>
  <c r="B54" i="28"/>
  <c r="E53" i="28"/>
  <c r="D53" i="28"/>
  <c r="B53" i="28"/>
  <c r="E52" i="28"/>
  <c r="D52" i="28"/>
  <c r="B52" i="28"/>
  <c r="E51" i="28"/>
  <c r="D51" i="28"/>
  <c r="B51" i="28"/>
  <c r="E50" i="28"/>
  <c r="D50" i="28"/>
  <c r="B50" i="28"/>
  <c r="E49" i="28"/>
  <c r="D49" i="28"/>
  <c r="B49" i="28"/>
  <c r="E48" i="28"/>
  <c r="D48" i="28"/>
  <c r="B48" i="28"/>
  <c r="E47" i="28"/>
  <c r="D47" i="28"/>
  <c r="B47" i="28"/>
  <c r="E43" i="28"/>
  <c r="D43" i="28"/>
  <c r="B43" i="28"/>
  <c r="E42" i="28"/>
  <c r="D42" i="28"/>
  <c r="H42" i="28" s="1"/>
  <c r="B42" i="28"/>
  <c r="E41" i="28"/>
  <c r="D41" i="28"/>
  <c r="H41" i="28" s="1"/>
  <c r="B41" i="28"/>
  <c r="E40" i="28"/>
  <c r="D40" i="28"/>
  <c r="H40" i="28" s="1"/>
  <c r="B40" i="28"/>
  <c r="E39" i="28"/>
  <c r="D39" i="28"/>
  <c r="B39" i="28"/>
  <c r="E38" i="28"/>
  <c r="D38" i="28"/>
  <c r="H38" i="28" s="1"/>
  <c r="B38" i="28"/>
  <c r="E37" i="28"/>
  <c r="D37" i="28"/>
  <c r="H37" i="28" s="1"/>
  <c r="B37" i="28"/>
  <c r="E36" i="28"/>
  <c r="D36" i="28"/>
  <c r="H36" i="28" s="1"/>
  <c r="B36" i="28"/>
  <c r="E35" i="28"/>
  <c r="D35" i="28"/>
  <c r="B35" i="28"/>
  <c r="E34" i="28"/>
  <c r="D34" i="28"/>
  <c r="H34" i="28" s="1"/>
  <c r="B34" i="28"/>
  <c r="E28" i="28"/>
  <c r="D28" i="28"/>
  <c r="C28" i="28"/>
  <c r="B28" i="28"/>
  <c r="E27" i="28"/>
  <c r="D27" i="28"/>
  <c r="C27" i="28"/>
  <c r="B27" i="28"/>
  <c r="E26" i="28"/>
  <c r="D26" i="28"/>
  <c r="C26" i="28"/>
  <c r="B26" i="28"/>
  <c r="E25" i="28"/>
  <c r="D25" i="28"/>
  <c r="C25" i="28"/>
  <c r="B25" i="28"/>
  <c r="E24" i="28"/>
  <c r="D24" i="28"/>
  <c r="C24" i="28"/>
  <c r="B24" i="28"/>
  <c r="E23" i="28"/>
  <c r="D23" i="28"/>
  <c r="C23" i="28"/>
  <c r="B23" i="28"/>
  <c r="E22" i="28"/>
  <c r="D22" i="28"/>
  <c r="C22" i="28"/>
  <c r="B22" i="28"/>
  <c r="E21" i="28"/>
  <c r="D21" i="28"/>
  <c r="C21" i="28"/>
  <c r="B21" i="28"/>
  <c r="E20" i="28"/>
  <c r="D20" i="28"/>
  <c r="C20" i="28"/>
  <c r="B20" i="28"/>
  <c r="E19" i="28"/>
  <c r="D19" i="28"/>
  <c r="C19" i="28"/>
  <c r="B19" i="28"/>
  <c r="E18" i="28"/>
  <c r="D18" i="28"/>
  <c r="C18" i="28"/>
  <c r="B18" i="28"/>
  <c r="E17" i="28"/>
  <c r="D17" i="28"/>
  <c r="C17" i="28"/>
  <c r="B17" i="28"/>
  <c r="E16" i="28"/>
  <c r="D16" i="28"/>
  <c r="C16" i="28"/>
  <c r="B16" i="28"/>
  <c r="E15" i="28"/>
  <c r="D15" i="28"/>
  <c r="C15" i="28"/>
  <c r="B15" i="28"/>
  <c r="E14" i="28"/>
  <c r="D14" i="28"/>
  <c r="C14" i="28"/>
  <c r="B14" i="28"/>
  <c r="E13" i="28"/>
  <c r="D13" i="28"/>
  <c r="C13" i="28"/>
  <c r="B13" i="28"/>
  <c r="E12" i="28"/>
  <c r="D12" i="28"/>
  <c r="C12" i="28"/>
  <c r="B12" i="28"/>
  <c r="E11" i="28"/>
  <c r="D11" i="28"/>
  <c r="C11" i="28"/>
  <c r="B11" i="28"/>
  <c r="E10" i="28"/>
  <c r="D10" i="28"/>
  <c r="C10" i="28"/>
  <c r="B10" i="28"/>
  <c r="E9" i="28"/>
  <c r="D9" i="28"/>
  <c r="C9" i="28"/>
  <c r="B9" i="28"/>
  <c r="D4" i="28"/>
  <c r="G25" i="28" s="1"/>
  <c r="B1" i="28"/>
  <c r="H34" i="31" l="1"/>
  <c r="H38" i="31"/>
  <c r="H42" i="31"/>
  <c r="H27" i="30"/>
  <c r="H35" i="34"/>
  <c r="H39" i="34"/>
  <c r="H43" i="34"/>
  <c r="G19" i="30"/>
  <c r="H19" i="30" s="1"/>
  <c r="H35" i="31"/>
  <c r="H43" i="31"/>
  <c r="G11" i="30"/>
  <c r="H11" i="30" s="1"/>
  <c r="H36" i="31"/>
  <c r="H40" i="31"/>
  <c r="G4" i="30"/>
  <c r="D130" i="30" s="1"/>
  <c r="D21" i="11" s="1"/>
  <c r="H37" i="30"/>
  <c r="H39" i="35"/>
  <c r="H39" i="39"/>
  <c r="H37" i="34"/>
  <c r="H41" i="34"/>
  <c r="H39" i="31"/>
  <c r="H35" i="35"/>
  <c r="H43" i="35"/>
  <c r="H35" i="37"/>
  <c r="H43" i="37"/>
  <c r="H43" i="39"/>
  <c r="H35" i="28"/>
  <c r="H39" i="28"/>
  <c r="H43" i="28"/>
  <c r="H34" i="29"/>
  <c r="H38" i="29"/>
  <c r="H42" i="29"/>
  <c r="H34" i="30"/>
  <c r="H38" i="30"/>
  <c r="H42" i="30"/>
  <c r="H35" i="32"/>
  <c r="H39" i="32"/>
  <c r="H43" i="32"/>
  <c r="H37" i="33"/>
  <c r="H41" i="33"/>
  <c r="G25" i="34"/>
  <c r="H25" i="34" s="1"/>
  <c r="H28" i="34"/>
  <c r="H36" i="35"/>
  <c r="H40" i="35"/>
  <c r="H34" i="36"/>
  <c r="H38" i="36"/>
  <c r="H42" i="36"/>
  <c r="H36" i="37"/>
  <c r="H40" i="37"/>
  <c r="H34" i="38"/>
  <c r="H38" i="38"/>
  <c r="H42" i="38"/>
  <c r="H36" i="39"/>
  <c r="H40" i="39"/>
  <c r="H41" i="30"/>
  <c r="H39" i="37"/>
  <c r="G23" i="30"/>
  <c r="H23" i="30" s="1"/>
  <c r="H37" i="31"/>
  <c r="H41" i="31"/>
  <c r="H17" i="34"/>
  <c r="H35" i="39"/>
  <c r="H15" i="30"/>
  <c r="H34" i="34"/>
  <c r="H38" i="34"/>
  <c r="H42" i="34"/>
  <c r="H80" i="30"/>
  <c r="H53" i="31"/>
  <c r="H79" i="31"/>
  <c r="H81" i="32"/>
  <c r="H54" i="33"/>
  <c r="H50" i="34"/>
  <c r="H54" i="36"/>
  <c r="H89" i="36"/>
  <c r="H49" i="37"/>
  <c r="H83" i="37"/>
  <c r="H25" i="39"/>
  <c r="H47" i="39"/>
  <c r="H55" i="39"/>
  <c r="H88" i="39"/>
  <c r="H48" i="29"/>
  <c r="H56" i="29"/>
  <c r="H82" i="31"/>
  <c r="H48" i="32"/>
  <c r="H56" i="32"/>
  <c r="H84" i="32"/>
  <c r="H51" i="33"/>
  <c r="H81" i="33"/>
  <c r="H88" i="34"/>
  <c r="H48" i="35"/>
  <c r="H56" i="35"/>
  <c r="H84" i="35"/>
  <c r="H89" i="37"/>
  <c r="H83" i="38"/>
  <c r="H80" i="39"/>
  <c r="H47" i="37"/>
  <c r="H55" i="37"/>
  <c r="H88" i="37"/>
  <c r="H82" i="38"/>
  <c r="H79" i="39"/>
  <c r="H50" i="36"/>
  <c r="H53" i="37"/>
  <c r="H79" i="37"/>
  <c r="H48" i="38"/>
  <c r="H56" i="38"/>
  <c r="H84" i="38"/>
  <c r="H81" i="28"/>
  <c r="H47" i="29"/>
  <c r="H54" i="29"/>
  <c r="H84" i="31"/>
  <c r="H54" i="32"/>
  <c r="H83" i="33"/>
  <c r="H90" i="34"/>
  <c r="H54" i="35"/>
  <c r="H89" i="35"/>
  <c r="H49" i="36"/>
  <c r="H83" i="36"/>
  <c r="H80" i="37"/>
  <c r="H88" i="38"/>
  <c r="H50" i="39"/>
  <c r="H82" i="39"/>
  <c r="H52" i="34"/>
  <c r="H80" i="34"/>
  <c r="H48" i="36"/>
  <c r="H56" i="36"/>
  <c r="H84" i="36"/>
  <c r="H51" i="37"/>
  <c r="H81" i="37"/>
  <c r="H89" i="38"/>
  <c r="H83" i="32"/>
  <c r="H56" i="34"/>
  <c r="H83" i="35"/>
  <c r="H52" i="36"/>
  <c r="H50" i="38"/>
  <c r="H53" i="39"/>
  <c r="H84" i="28"/>
  <c r="H52" i="29"/>
  <c r="H80" i="29"/>
  <c r="H53" i="30"/>
  <c r="H79" i="30"/>
  <c r="H52" i="32"/>
  <c r="H88" i="33"/>
  <c r="H51" i="34"/>
  <c r="H81" i="34"/>
  <c r="H52" i="35"/>
  <c r="H80" i="35"/>
  <c r="H47" i="36"/>
  <c r="H55" i="36"/>
  <c r="H82" i="37"/>
  <c r="H53" i="38"/>
  <c r="H79" i="38"/>
  <c r="H48" i="39"/>
  <c r="H56" i="39"/>
  <c r="H55" i="29"/>
  <c r="H79" i="28"/>
  <c r="H82" i="30"/>
  <c r="H51" i="31"/>
  <c r="H81" i="31"/>
  <c r="H52" i="33"/>
  <c r="H48" i="34"/>
  <c r="H84" i="34"/>
  <c r="H48" i="30"/>
  <c r="H56" i="30"/>
  <c r="H49" i="31"/>
  <c r="H83" i="31"/>
  <c r="H88" i="32"/>
  <c r="H50" i="33"/>
  <c r="H82" i="33"/>
  <c r="H54" i="34"/>
  <c r="H47" i="35"/>
  <c r="H55" i="35"/>
  <c r="H88" i="35"/>
  <c r="H83" i="29"/>
  <c r="H51" i="30"/>
  <c r="H80" i="31"/>
  <c r="H50" i="32"/>
  <c r="H82" i="32"/>
  <c r="H53" i="33"/>
  <c r="H79" i="33"/>
  <c r="H89" i="34"/>
  <c r="H25" i="35"/>
  <c r="H83" i="28"/>
  <c r="H89" i="30"/>
  <c r="H53" i="32"/>
  <c r="H79" i="32"/>
  <c r="H84" i="33"/>
  <c r="H49" i="34"/>
  <c r="H50" i="35"/>
  <c r="H82" i="35"/>
  <c r="H48" i="37"/>
  <c r="H56" i="37"/>
  <c r="H84" i="37"/>
  <c r="H51" i="38"/>
  <c r="H81" i="38"/>
  <c r="H90" i="30"/>
  <c r="H79" i="29"/>
  <c r="H83" i="39"/>
  <c r="H88" i="28"/>
  <c r="H51" i="29"/>
  <c r="H81" i="29"/>
  <c r="H84" i="29"/>
  <c r="H49" i="30"/>
  <c r="H83" i="30"/>
  <c r="H49" i="32"/>
  <c r="H89" i="32"/>
  <c r="H49" i="33"/>
  <c r="H89" i="33"/>
  <c r="H53" i="35"/>
  <c r="H79" i="35"/>
  <c r="H84" i="30"/>
  <c r="H90" i="32"/>
  <c r="H79" i="36"/>
  <c r="H51" i="39"/>
  <c r="H90" i="28"/>
  <c r="H49" i="29"/>
  <c r="H89" i="29"/>
  <c r="H47" i="30"/>
  <c r="H55" i="30"/>
  <c r="H88" i="31"/>
  <c r="H25" i="32"/>
  <c r="H47" i="32"/>
  <c r="H55" i="32"/>
  <c r="H80" i="32"/>
  <c r="H47" i="33"/>
  <c r="H55" i="33"/>
  <c r="H80" i="33"/>
  <c r="H53" i="34"/>
  <c r="H82" i="34"/>
  <c r="H51" i="35"/>
  <c r="H81" i="35"/>
  <c r="H51" i="36"/>
  <c r="H81" i="36"/>
  <c r="H54" i="37"/>
  <c r="H54" i="38"/>
  <c r="H79" i="34"/>
  <c r="H25" i="33"/>
  <c r="H90" i="38"/>
  <c r="H89" i="28"/>
  <c r="H25" i="29"/>
  <c r="H54" i="30"/>
  <c r="H88" i="30"/>
  <c r="H90" i="31"/>
  <c r="H25" i="36"/>
  <c r="H80" i="36"/>
  <c r="H52" i="37"/>
  <c r="H49" i="38"/>
  <c r="H54" i="39"/>
  <c r="H81" i="39"/>
  <c r="H84" i="39"/>
  <c r="H90" i="39"/>
  <c r="H82" i="28"/>
  <c r="H90" i="37"/>
  <c r="H80" i="28"/>
  <c r="H50" i="29"/>
  <c r="H25" i="30"/>
  <c r="H52" i="30"/>
  <c r="H25" i="31"/>
  <c r="H47" i="31"/>
  <c r="H55" i="31"/>
  <c r="H90" i="35"/>
  <c r="H25" i="37"/>
  <c r="H52" i="38"/>
  <c r="H49" i="39"/>
  <c r="H90" i="33"/>
  <c r="H90" i="29"/>
  <c r="H90" i="36"/>
  <c r="H53" i="29"/>
  <c r="H82" i="29"/>
  <c r="H88" i="29"/>
  <c r="H50" i="30"/>
  <c r="H81" i="30"/>
  <c r="H89" i="31"/>
  <c r="H51" i="32"/>
  <c r="H48" i="33"/>
  <c r="H56" i="33"/>
  <c r="H47" i="34"/>
  <c r="H55" i="34"/>
  <c r="H83" i="34"/>
  <c r="H49" i="35"/>
  <c r="H53" i="36"/>
  <c r="H82" i="36"/>
  <c r="H88" i="36"/>
  <c r="H50" i="37"/>
  <c r="H25" i="38"/>
  <c r="H47" i="38"/>
  <c r="H55" i="38"/>
  <c r="H80" i="38"/>
  <c r="H52" i="39"/>
  <c r="H89" i="39"/>
  <c r="H27" i="39"/>
  <c r="I110" i="39"/>
  <c r="H12" i="39"/>
  <c r="G28" i="39"/>
  <c r="H28" i="39" s="1"/>
  <c r="G19" i="39"/>
  <c r="H19" i="39" s="1"/>
  <c r="G23" i="39"/>
  <c r="H23" i="39" s="1"/>
  <c r="G10" i="39"/>
  <c r="H10" i="39" s="1"/>
  <c r="G14" i="39"/>
  <c r="H14" i="39" s="1"/>
  <c r="G18" i="39"/>
  <c r="H18" i="39" s="1"/>
  <c r="G22" i="39"/>
  <c r="H22" i="39" s="1"/>
  <c r="G26" i="39"/>
  <c r="H26" i="39" s="1"/>
  <c r="G12" i="39"/>
  <c r="G16" i="39"/>
  <c r="H16" i="39" s="1"/>
  <c r="G20" i="39"/>
  <c r="H20" i="39" s="1"/>
  <c r="G24" i="39"/>
  <c r="H24" i="39" s="1"/>
  <c r="G4" i="39"/>
  <c r="D130" i="39" s="1"/>
  <c r="D30" i="11" s="1"/>
  <c r="G11" i="39"/>
  <c r="H11" i="39" s="1"/>
  <c r="G15" i="39"/>
  <c r="H15" i="39" s="1"/>
  <c r="G27" i="39"/>
  <c r="G9" i="39"/>
  <c r="H9" i="39" s="1"/>
  <c r="G13" i="39"/>
  <c r="H13" i="39" s="1"/>
  <c r="G17" i="39"/>
  <c r="H17" i="39" s="1"/>
  <c r="G21" i="39"/>
  <c r="H21" i="39" s="1"/>
  <c r="I110" i="38"/>
  <c r="G16" i="38"/>
  <c r="H16" i="38" s="1"/>
  <c r="G28" i="38"/>
  <c r="H28" i="38" s="1"/>
  <c r="G4" i="38"/>
  <c r="D130" i="38" s="1"/>
  <c r="D29" i="11" s="1"/>
  <c r="G19" i="38"/>
  <c r="H19" i="38" s="1"/>
  <c r="G14" i="38"/>
  <c r="H14" i="38" s="1"/>
  <c r="G22" i="38"/>
  <c r="H22" i="38" s="1"/>
  <c r="G12" i="38"/>
  <c r="H12" i="38" s="1"/>
  <c r="G20" i="38"/>
  <c r="H20" i="38" s="1"/>
  <c r="G24" i="38"/>
  <c r="H24" i="38" s="1"/>
  <c r="G11" i="38"/>
  <c r="H11" i="38" s="1"/>
  <c r="G15" i="38"/>
  <c r="H15" i="38" s="1"/>
  <c r="G23" i="38"/>
  <c r="H23" i="38" s="1"/>
  <c r="G27" i="38"/>
  <c r="H27" i="38" s="1"/>
  <c r="G10" i="38"/>
  <c r="H10" i="38" s="1"/>
  <c r="G18" i="38"/>
  <c r="H18" i="38" s="1"/>
  <c r="G26" i="38"/>
  <c r="H26" i="38" s="1"/>
  <c r="G9" i="38"/>
  <c r="H9" i="38" s="1"/>
  <c r="G13" i="38"/>
  <c r="H13" i="38" s="1"/>
  <c r="G17" i="38"/>
  <c r="H17" i="38" s="1"/>
  <c r="G21" i="38"/>
  <c r="H21" i="38" s="1"/>
  <c r="H11" i="37"/>
  <c r="I110" i="37"/>
  <c r="H18" i="37"/>
  <c r="H22" i="37"/>
  <c r="G20" i="37"/>
  <c r="H20" i="37" s="1"/>
  <c r="G28" i="37"/>
  <c r="H28" i="37" s="1"/>
  <c r="G19" i="37"/>
  <c r="H19" i="37" s="1"/>
  <c r="G23" i="37"/>
  <c r="H23" i="37" s="1"/>
  <c r="G10" i="37"/>
  <c r="H10" i="37" s="1"/>
  <c r="G14" i="37"/>
  <c r="H14" i="37" s="1"/>
  <c r="G18" i="37"/>
  <c r="G22" i="37"/>
  <c r="G26" i="37"/>
  <c r="H26" i="37" s="1"/>
  <c r="G16" i="37"/>
  <c r="H16" i="37" s="1"/>
  <c r="G12" i="37"/>
  <c r="H12" i="37" s="1"/>
  <c r="G24" i="37"/>
  <c r="H24" i="37" s="1"/>
  <c r="G4" i="37"/>
  <c r="D130" i="37" s="1"/>
  <c r="D28" i="11" s="1"/>
  <c r="G11" i="37"/>
  <c r="G15" i="37"/>
  <c r="H15" i="37" s="1"/>
  <c r="G27" i="37"/>
  <c r="H27" i="37" s="1"/>
  <c r="G9" i="37"/>
  <c r="H9" i="37" s="1"/>
  <c r="G13" i="37"/>
  <c r="H13" i="37" s="1"/>
  <c r="G17" i="37"/>
  <c r="H17" i="37" s="1"/>
  <c r="G21" i="37"/>
  <c r="H21" i="37" s="1"/>
  <c r="H12" i="36"/>
  <c r="H18" i="36"/>
  <c r="H22" i="36"/>
  <c r="H15" i="36"/>
  <c r="H27" i="36"/>
  <c r="I110" i="36"/>
  <c r="G12" i="36"/>
  <c r="G24" i="36"/>
  <c r="H24" i="36" s="1"/>
  <c r="G28" i="36"/>
  <c r="H28" i="36" s="1"/>
  <c r="G4" i="36"/>
  <c r="D130" i="36" s="1"/>
  <c r="D27" i="11" s="1"/>
  <c r="G11" i="36"/>
  <c r="H11" i="36" s="1"/>
  <c r="G15" i="36"/>
  <c r="G27" i="36"/>
  <c r="G10" i="36"/>
  <c r="H10" i="36" s="1"/>
  <c r="G14" i="36"/>
  <c r="H14" i="36" s="1"/>
  <c r="G18" i="36"/>
  <c r="G22" i="36"/>
  <c r="G26" i="36"/>
  <c r="H26" i="36" s="1"/>
  <c r="G16" i="36"/>
  <c r="H16" i="36" s="1"/>
  <c r="G20" i="36"/>
  <c r="H20" i="36" s="1"/>
  <c r="G19" i="36"/>
  <c r="H19" i="36" s="1"/>
  <c r="G23" i="36"/>
  <c r="H23" i="36" s="1"/>
  <c r="G9" i="36"/>
  <c r="H9" i="36" s="1"/>
  <c r="G13" i="36"/>
  <c r="H13" i="36" s="1"/>
  <c r="G17" i="36"/>
  <c r="H17" i="36" s="1"/>
  <c r="G21" i="36"/>
  <c r="H21" i="36" s="1"/>
  <c r="H14" i="35"/>
  <c r="H22" i="35"/>
  <c r="H19" i="35"/>
  <c r="I110" i="35"/>
  <c r="G20" i="35"/>
  <c r="H20" i="35" s="1"/>
  <c r="G28" i="35"/>
  <c r="H28" i="35" s="1"/>
  <c r="G15" i="35"/>
  <c r="H15" i="35" s="1"/>
  <c r="G19" i="35"/>
  <c r="G23" i="35"/>
  <c r="H23" i="35" s="1"/>
  <c r="G10" i="35"/>
  <c r="H10" i="35" s="1"/>
  <c r="G14" i="35"/>
  <c r="G18" i="35"/>
  <c r="H18" i="35" s="1"/>
  <c r="G22" i="35"/>
  <c r="G26" i="35"/>
  <c r="H26" i="35" s="1"/>
  <c r="G24" i="35"/>
  <c r="H24" i="35" s="1"/>
  <c r="G4" i="35"/>
  <c r="D130" i="35" s="1"/>
  <c r="D26" i="11" s="1"/>
  <c r="G11" i="35"/>
  <c r="H11" i="35" s="1"/>
  <c r="G27" i="35"/>
  <c r="H27" i="35" s="1"/>
  <c r="G12" i="35"/>
  <c r="H12" i="35" s="1"/>
  <c r="G16" i="35"/>
  <c r="H16" i="35" s="1"/>
  <c r="G9" i="35"/>
  <c r="H9" i="35" s="1"/>
  <c r="G13" i="35"/>
  <c r="H13" i="35" s="1"/>
  <c r="G17" i="35"/>
  <c r="H17" i="35" s="1"/>
  <c r="G21" i="35"/>
  <c r="H21" i="35" s="1"/>
  <c r="H22" i="34"/>
  <c r="H24" i="34"/>
  <c r="H16" i="34"/>
  <c r="I110" i="34"/>
  <c r="H10" i="34"/>
  <c r="H26" i="34"/>
  <c r="G12" i="34"/>
  <c r="H12" i="34" s="1"/>
  <c r="G16" i="34"/>
  <c r="G4" i="34"/>
  <c r="D130" i="34" s="1"/>
  <c r="D25" i="11" s="1"/>
  <c r="G11" i="34"/>
  <c r="H11" i="34" s="1"/>
  <c r="G15" i="34"/>
  <c r="H15" i="34" s="1"/>
  <c r="G19" i="34"/>
  <c r="H19" i="34" s="1"/>
  <c r="G23" i="34"/>
  <c r="H23" i="34" s="1"/>
  <c r="G27" i="34"/>
  <c r="H27" i="34" s="1"/>
  <c r="G20" i="34"/>
  <c r="H20" i="34" s="1"/>
  <c r="G10" i="34"/>
  <c r="G14" i="34"/>
  <c r="H14" i="34" s="1"/>
  <c r="G18" i="34"/>
  <c r="H18" i="34" s="1"/>
  <c r="G22" i="34"/>
  <c r="G26" i="34"/>
  <c r="G24" i="34"/>
  <c r="H22" i="33"/>
  <c r="H12" i="33"/>
  <c r="H15" i="33"/>
  <c r="H23" i="33"/>
  <c r="I110" i="33"/>
  <c r="G12" i="33"/>
  <c r="G20" i="33"/>
  <c r="H20" i="33" s="1"/>
  <c r="G4" i="33"/>
  <c r="D130" i="33" s="1"/>
  <c r="D24" i="11" s="1"/>
  <c r="G27" i="33"/>
  <c r="H27" i="33" s="1"/>
  <c r="G10" i="33"/>
  <c r="H10" i="33" s="1"/>
  <c r="G14" i="33"/>
  <c r="H14" i="33" s="1"/>
  <c r="G18" i="33"/>
  <c r="H18" i="33" s="1"/>
  <c r="G22" i="33"/>
  <c r="G26" i="33"/>
  <c r="H26" i="33" s="1"/>
  <c r="G16" i="33"/>
  <c r="H16" i="33" s="1"/>
  <c r="G24" i="33"/>
  <c r="H24" i="33" s="1"/>
  <c r="G28" i="33"/>
  <c r="H28" i="33" s="1"/>
  <c r="G11" i="33"/>
  <c r="H11" i="33" s="1"/>
  <c r="G15" i="33"/>
  <c r="G23" i="33"/>
  <c r="G19" i="33"/>
  <c r="H19" i="33" s="1"/>
  <c r="G9" i="33"/>
  <c r="H9" i="33" s="1"/>
  <c r="G13" i="33"/>
  <c r="H13" i="33" s="1"/>
  <c r="G17" i="33"/>
  <c r="H17" i="33" s="1"/>
  <c r="G21" i="33"/>
  <c r="H21" i="33" s="1"/>
  <c r="H18" i="32"/>
  <c r="H22" i="32"/>
  <c r="I110" i="32"/>
  <c r="H16" i="32"/>
  <c r="G16" i="32"/>
  <c r="G24" i="32"/>
  <c r="H24" i="32" s="1"/>
  <c r="G28" i="32"/>
  <c r="H28" i="32" s="1"/>
  <c r="G27" i="32"/>
  <c r="H27" i="32" s="1"/>
  <c r="G10" i="32"/>
  <c r="H10" i="32" s="1"/>
  <c r="G14" i="32"/>
  <c r="H14" i="32" s="1"/>
  <c r="G18" i="32"/>
  <c r="G22" i="32"/>
  <c r="G26" i="32"/>
  <c r="H26" i="32" s="1"/>
  <c r="G20" i="32"/>
  <c r="H20" i="32" s="1"/>
  <c r="G4" i="32"/>
  <c r="D130" i="32" s="1"/>
  <c r="D23" i="11" s="1"/>
  <c r="G23" i="32"/>
  <c r="H23" i="32" s="1"/>
  <c r="G12" i="32"/>
  <c r="H12" i="32" s="1"/>
  <c r="G11" i="32"/>
  <c r="H11" i="32" s="1"/>
  <c r="G15" i="32"/>
  <c r="H15" i="32" s="1"/>
  <c r="G19" i="32"/>
  <c r="H19" i="32" s="1"/>
  <c r="G9" i="32"/>
  <c r="H9" i="32" s="1"/>
  <c r="G13" i="32"/>
  <c r="H13" i="32" s="1"/>
  <c r="G17" i="32"/>
  <c r="H17" i="32" s="1"/>
  <c r="G21" i="32"/>
  <c r="H21" i="32" s="1"/>
  <c r="I110" i="31"/>
  <c r="H24" i="31"/>
  <c r="G12" i="31"/>
  <c r="H12" i="31" s="1"/>
  <c r="G16" i="31"/>
  <c r="H16" i="31" s="1"/>
  <c r="G28" i="31"/>
  <c r="H28" i="31" s="1"/>
  <c r="G11" i="31"/>
  <c r="H11" i="31" s="1"/>
  <c r="G15" i="31"/>
  <c r="H15" i="31" s="1"/>
  <c r="G10" i="31"/>
  <c r="H10" i="31" s="1"/>
  <c r="G14" i="31"/>
  <c r="H14" i="31" s="1"/>
  <c r="G18" i="31"/>
  <c r="H18" i="31" s="1"/>
  <c r="G22" i="31"/>
  <c r="H22" i="31" s="1"/>
  <c r="G26" i="31"/>
  <c r="H26" i="31" s="1"/>
  <c r="G20" i="31"/>
  <c r="H20" i="31" s="1"/>
  <c r="G24" i="31"/>
  <c r="H48" i="31"/>
  <c r="H50" i="31"/>
  <c r="H52" i="31"/>
  <c r="H54" i="31"/>
  <c r="H56" i="31"/>
  <c r="G4" i="31"/>
  <c r="D130" i="31" s="1"/>
  <c r="D22" i="11" s="1"/>
  <c r="G19" i="31"/>
  <c r="H19" i="31" s="1"/>
  <c r="G23" i="31"/>
  <c r="H23" i="31" s="1"/>
  <c r="G27" i="31"/>
  <c r="H27" i="31" s="1"/>
  <c r="G9" i="31"/>
  <c r="H9" i="31" s="1"/>
  <c r="G13" i="31"/>
  <c r="H13" i="31" s="1"/>
  <c r="G17" i="31"/>
  <c r="H17" i="31" s="1"/>
  <c r="G21" i="31"/>
  <c r="H21" i="31" s="1"/>
  <c r="I110" i="30"/>
  <c r="G12" i="30"/>
  <c r="H12" i="30" s="1"/>
  <c r="G16" i="30"/>
  <c r="H16" i="30" s="1"/>
  <c r="G20" i="30"/>
  <c r="H20" i="30" s="1"/>
  <c r="G24" i="30"/>
  <c r="H24" i="30" s="1"/>
  <c r="G28" i="30"/>
  <c r="H28" i="30" s="1"/>
  <c r="G10" i="30"/>
  <c r="H10" i="30" s="1"/>
  <c r="G14" i="30"/>
  <c r="H14" i="30" s="1"/>
  <c r="G18" i="30"/>
  <c r="H18" i="30" s="1"/>
  <c r="G22" i="30"/>
  <c r="H22" i="30" s="1"/>
  <c r="G26" i="30"/>
  <c r="H26" i="30" s="1"/>
  <c r="G9" i="30"/>
  <c r="H9" i="30" s="1"/>
  <c r="G13" i="30"/>
  <c r="H13" i="30" s="1"/>
  <c r="G17" i="30"/>
  <c r="H17" i="30" s="1"/>
  <c r="G21" i="30"/>
  <c r="H21" i="30" s="1"/>
  <c r="H24" i="29"/>
  <c r="H11" i="29"/>
  <c r="H15" i="29"/>
  <c r="H19" i="29"/>
  <c r="I110" i="29"/>
  <c r="G28" i="29"/>
  <c r="H28" i="29" s="1"/>
  <c r="G10" i="29"/>
  <c r="H10" i="29" s="1"/>
  <c r="G14" i="29"/>
  <c r="H14" i="29" s="1"/>
  <c r="G18" i="29"/>
  <c r="H18" i="29" s="1"/>
  <c r="G22" i="29"/>
  <c r="H22" i="29" s="1"/>
  <c r="G26" i="29"/>
  <c r="H26" i="29" s="1"/>
  <c r="G19" i="29"/>
  <c r="G23" i="29"/>
  <c r="H23" i="29" s="1"/>
  <c r="G12" i="29"/>
  <c r="H12" i="29" s="1"/>
  <c r="G16" i="29"/>
  <c r="H16" i="29" s="1"/>
  <c r="G20" i="29"/>
  <c r="H20" i="29" s="1"/>
  <c r="G24" i="29"/>
  <c r="G4" i="29"/>
  <c r="D130" i="29" s="1"/>
  <c r="D20" i="11" s="1"/>
  <c r="G11" i="29"/>
  <c r="G15" i="29"/>
  <c r="G27" i="29"/>
  <c r="H27" i="29" s="1"/>
  <c r="G9" i="29"/>
  <c r="H9" i="29" s="1"/>
  <c r="G13" i="29"/>
  <c r="H13" i="29" s="1"/>
  <c r="G17" i="29"/>
  <c r="H17" i="29" s="1"/>
  <c r="G21" i="29"/>
  <c r="H21" i="29" s="1"/>
  <c r="H15" i="28"/>
  <c r="H21" i="28"/>
  <c r="H25" i="28"/>
  <c r="I110" i="28"/>
  <c r="K130" i="28" s="1"/>
  <c r="K19" i="11" s="1"/>
  <c r="H47" i="28"/>
  <c r="H51" i="28"/>
  <c r="G23" i="28"/>
  <c r="H23" i="28" s="1"/>
  <c r="H52" i="28"/>
  <c r="H56" i="28"/>
  <c r="G13" i="28"/>
  <c r="H13" i="28" s="1"/>
  <c r="G12" i="28"/>
  <c r="H12" i="28" s="1"/>
  <c r="G16" i="28"/>
  <c r="H16" i="28" s="1"/>
  <c r="H49" i="28"/>
  <c r="H55" i="28"/>
  <c r="G27" i="28"/>
  <c r="H27" i="28" s="1"/>
  <c r="G10" i="28"/>
  <c r="H10" i="28" s="1"/>
  <c r="G14" i="28"/>
  <c r="H14" i="28" s="1"/>
  <c r="G18" i="28"/>
  <c r="H18" i="28" s="1"/>
  <c r="G22" i="28"/>
  <c r="H22" i="28" s="1"/>
  <c r="G26" i="28"/>
  <c r="H26" i="28" s="1"/>
  <c r="G20" i="28"/>
  <c r="H20" i="28" s="1"/>
  <c r="G24" i="28"/>
  <c r="H24" i="28" s="1"/>
  <c r="G28" i="28"/>
  <c r="H28" i="28" s="1"/>
  <c r="G4" i="28"/>
  <c r="D130" i="28" s="1"/>
  <c r="D19" i="11" s="1"/>
  <c r="H53" i="28"/>
  <c r="G11" i="28"/>
  <c r="H11" i="28" s="1"/>
  <c r="G15" i="28"/>
  <c r="G19" i="28"/>
  <c r="H19" i="28" s="1"/>
  <c r="H48" i="28"/>
  <c r="H50" i="28"/>
  <c r="H54" i="28"/>
  <c r="G9" i="28"/>
  <c r="H9" i="28" s="1"/>
  <c r="G17" i="28"/>
  <c r="H17" i="28" s="1"/>
  <c r="G21" i="28"/>
  <c r="J130" i="27"/>
  <c r="J18" i="11" s="1"/>
  <c r="B130" i="27"/>
  <c r="B18" i="11" s="1"/>
  <c r="A130" i="27"/>
  <c r="A18" i="11" s="1"/>
  <c r="I119" i="27"/>
  <c r="L130" i="27" s="1"/>
  <c r="L18" i="11" s="1"/>
  <c r="B117" i="27"/>
  <c r="B116" i="27"/>
  <c r="B115" i="27"/>
  <c r="B114" i="27"/>
  <c r="B113" i="27"/>
  <c r="F109" i="27"/>
  <c r="H109" i="27" s="1"/>
  <c r="D109" i="27"/>
  <c r="B109" i="27"/>
  <c r="F108" i="27"/>
  <c r="H108" i="27" s="1"/>
  <c r="D108" i="27"/>
  <c r="B108" i="27"/>
  <c r="F107" i="27"/>
  <c r="H107" i="27" s="1"/>
  <c r="D107" i="27"/>
  <c r="B107" i="27"/>
  <c r="F106" i="27"/>
  <c r="H106" i="27" s="1"/>
  <c r="D106" i="27"/>
  <c r="B106" i="27"/>
  <c r="F105" i="27"/>
  <c r="H105" i="27" s="1"/>
  <c r="D105" i="27"/>
  <c r="B105" i="27"/>
  <c r="F104" i="27"/>
  <c r="H104" i="27" s="1"/>
  <c r="D104" i="27"/>
  <c r="B104" i="27"/>
  <c r="I101" i="27"/>
  <c r="G100" i="27"/>
  <c r="D100" i="27"/>
  <c r="B100" i="27"/>
  <c r="G99" i="27"/>
  <c r="D99" i="27"/>
  <c r="B99" i="27"/>
  <c r="G98" i="27"/>
  <c r="D98" i="27"/>
  <c r="B98" i="27"/>
  <c r="G97" i="27"/>
  <c r="D97" i="27"/>
  <c r="B97" i="27"/>
  <c r="G96" i="27"/>
  <c r="D96" i="27"/>
  <c r="B96" i="27"/>
  <c r="G95" i="27"/>
  <c r="D95" i="27"/>
  <c r="B95" i="27"/>
  <c r="G90" i="27"/>
  <c r="F90" i="27"/>
  <c r="D90" i="27"/>
  <c r="C90" i="27"/>
  <c r="B90" i="27"/>
  <c r="G89" i="27"/>
  <c r="F89" i="27"/>
  <c r="D89" i="27"/>
  <c r="C89" i="27"/>
  <c r="B89" i="27"/>
  <c r="G88" i="27"/>
  <c r="F88" i="27"/>
  <c r="D88" i="27"/>
  <c r="C88" i="27"/>
  <c r="B88" i="27"/>
  <c r="G84" i="27"/>
  <c r="F84" i="27"/>
  <c r="D84" i="27"/>
  <c r="C84" i="27"/>
  <c r="B84" i="27"/>
  <c r="G83" i="27"/>
  <c r="F83" i="27"/>
  <c r="D83" i="27"/>
  <c r="C83" i="27"/>
  <c r="B83" i="27"/>
  <c r="G82" i="27"/>
  <c r="F82" i="27"/>
  <c r="D82" i="27"/>
  <c r="C82" i="27"/>
  <c r="B82" i="27"/>
  <c r="G81" i="27"/>
  <c r="F81" i="27"/>
  <c r="D81" i="27"/>
  <c r="C81" i="27"/>
  <c r="B81" i="27"/>
  <c r="G80" i="27"/>
  <c r="F80" i="27"/>
  <c r="D80" i="27"/>
  <c r="C80" i="27"/>
  <c r="B80" i="27"/>
  <c r="G79" i="27"/>
  <c r="F79" i="27"/>
  <c r="D79" i="27"/>
  <c r="C79" i="27"/>
  <c r="B79" i="27"/>
  <c r="I71" i="27"/>
  <c r="H130" i="27" s="1"/>
  <c r="H18" i="11" s="1"/>
  <c r="B70" i="27"/>
  <c r="B69" i="27"/>
  <c r="B68" i="27"/>
  <c r="B67" i="27"/>
  <c r="B66" i="27"/>
  <c r="B65" i="27"/>
  <c r="B64" i="27"/>
  <c r="B63" i="27"/>
  <c r="B62" i="27"/>
  <c r="B61" i="27"/>
  <c r="E56" i="27"/>
  <c r="D56" i="27"/>
  <c r="B56" i="27"/>
  <c r="E55" i="27"/>
  <c r="D55" i="27"/>
  <c r="B55" i="27"/>
  <c r="E54" i="27"/>
  <c r="D54" i="27"/>
  <c r="B54" i="27"/>
  <c r="E53" i="27"/>
  <c r="D53" i="27"/>
  <c r="B53" i="27"/>
  <c r="E52" i="27"/>
  <c r="D52" i="27"/>
  <c r="B52" i="27"/>
  <c r="E51" i="27"/>
  <c r="D51" i="27"/>
  <c r="B51" i="27"/>
  <c r="E50" i="27"/>
  <c r="D50" i="27"/>
  <c r="B50" i="27"/>
  <c r="E49" i="27"/>
  <c r="D49" i="27"/>
  <c r="B49" i="27"/>
  <c r="E48" i="27"/>
  <c r="D48" i="27"/>
  <c r="B48" i="27"/>
  <c r="E47" i="27"/>
  <c r="D47" i="27"/>
  <c r="B47" i="27"/>
  <c r="E43" i="27"/>
  <c r="D43" i="27"/>
  <c r="H43" i="27" s="1"/>
  <c r="B43" i="27"/>
  <c r="E42" i="27"/>
  <c r="D42" i="27"/>
  <c r="B42" i="27"/>
  <c r="E41" i="27"/>
  <c r="D41" i="27"/>
  <c r="H41" i="27" s="1"/>
  <c r="B41" i="27"/>
  <c r="E40" i="27"/>
  <c r="D40" i="27"/>
  <c r="B40" i="27"/>
  <c r="E39" i="27"/>
  <c r="D39" i="27"/>
  <c r="H39" i="27" s="1"/>
  <c r="B39" i="27"/>
  <c r="E38" i="27"/>
  <c r="D38" i="27"/>
  <c r="B38" i="27"/>
  <c r="E37" i="27"/>
  <c r="D37" i="27"/>
  <c r="H37" i="27" s="1"/>
  <c r="B37" i="27"/>
  <c r="E36" i="27"/>
  <c r="D36" i="27"/>
  <c r="B36" i="27"/>
  <c r="E35" i="27"/>
  <c r="D35" i="27"/>
  <c r="H35" i="27" s="1"/>
  <c r="B35" i="27"/>
  <c r="E34" i="27"/>
  <c r="D34" i="27"/>
  <c r="B34" i="27"/>
  <c r="E28" i="27"/>
  <c r="D28" i="27"/>
  <c r="C28" i="27"/>
  <c r="B28" i="27"/>
  <c r="E27" i="27"/>
  <c r="D27" i="27"/>
  <c r="C27" i="27"/>
  <c r="B27" i="27"/>
  <c r="E26" i="27"/>
  <c r="D26" i="27"/>
  <c r="C26" i="27"/>
  <c r="B26" i="27"/>
  <c r="E25" i="27"/>
  <c r="D25" i="27"/>
  <c r="C25" i="27"/>
  <c r="B25" i="27"/>
  <c r="E24" i="27"/>
  <c r="D24" i="27"/>
  <c r="C24" i="27"/>
  <c r="B24" i="27"/>
  <c r="E23" i="27"/>
  <c r="D23" i="27"/>
  <c r="C23" i="27"/>
  <c r="B23" i="27"/>
  <c r="E22" i="27"/>
  <c r="D22" i="27"/>
  <c r="C22" i="27"/>
  <c r="B22" i="27"/>
  <c r="E21" i="27"/>
  <c r="D21" i="27"/>
  <c r="C21" i="27"/>
  <c r="B21" i="27"/>
  <c r="E20" i="27"/>
  <c r="D20" i="27"/>
  <c r="C20" i="27"/>
  <c r="B20" i="27"/>
  <c r="E19" i="27"/>
  <c r="D19" i="27"/>
  <c r="C19" i="27"/>
  <c r="B19" i="27"/>
  <c r="E18" i="27"/>
  <c r="D18" i="27"/>
  <c r="C18" i="27"/>
  <c r="B18" i="27"/>
  <c r="E17" i="27"/>
  <c r="D17" i="27"/>
  <c r="C17" i="27"/>
  <c r="B17" i="27"/>
  <c r="E16" i="27"/>
  <c r="D16" i="27"/>
  <c r="C16" i="27"/>
  <c r="B16" i="27"/>
  <c r="E15" i="27"/>
  <c r="D15" i="27"/>
  <c r="C15" i="27"/>
  <c r="B15" i="27"/>
  <c r="E14" i="27"/>
  <c r="D14" i="27"/>
  <c r="C14" i="27"/>
  <c r="B14" i="27"/>
  <c r="E13" i="27"/>
  <c r="D13" i="27"/>
  <c r="C13" i="27"/>
  <c r="B13" i="27"/>
  <c r="E12" i="27"/>
  <c r="D12" i="27"/>
  <c r="C12" i="27"/>
  <c r="B12" i="27"/>
  <c r="E11" i="27"/>
  <c r="D11" i="27"/>
  <c r="C11" i="27"/>
  <c r="B11" i="27"/>
  <c r="E10" i="27"/>
  <c r="D10" i="27"/>
  <c r="C10" i="27"/>
  <c r="B10" i="27"/>
  <c r="E9" i="27"/>
  <c r="D9" i="27"/>
  <c r="C9" i="27"/>
  <c r="B9" i="27"/>
  <c r="D4" i="27"/>
  <c r="G25" i="27" s="1"/>
  <c r="B1" i="27"/>
  <c r="B130" i="26"/>
  <c r="B17" i="11" s="1"/>
  <c r="A130" i="26"/>
  <c r="A17" i="11" s="1"/>
  <c r="I119" i="26"/>
  <c r="L130" i="26" s="1"/>
  <c r="L17" i="11" s="1"/>
  <c r="B117" i="26"/>
  <c r="B116" i="26"/>
  <c r="B115" i="26"/>
  <c r="B114" i="26"/>
  <c r="B113" i="26"/>
  <c r="F109" i="26"/>
  <c r="H109" i="26" s="1"/>
  <c r="D109" i="26"/>
  <c r="B109" i="26"/>
  <c r="F108" i="26"/>
  <c r="H108" i="26" s="1"/>
  <c r="D108" i="26"/>
  <c r="B108" i="26"/>
  <c r="F107" i="26"/>
  <c r="H107" i="26" s="1"/>
  <c r="D107" i="26"/>
  <c r="B107" i="26"/>
  <c r="F106" i="26"/>
  <c r="H106" i="26" s="1"/>
  <c r="D106" i="26"/>
  <c r="B106" i="26"/>
  <c r="F105" i="26"/>
  <c r="H105" i="26" s="1"/>
  <c r="D105" i="26"/>
  <c r="B105" i="26"/>
  <c r="F104" i="26"/>
  <c r="H104" i="26" s="1"/>
  <c r="D104" i="26"/>
  <c r="B104" i="26"/>
  <c r="I101" i="26"/>
  <c r="J130" i="26" s="1"/>
  <c r="J17" i="11" s="1"/>
  <c r="G100" i="26"/>
  <c r="D100" i="26"/>
  <c r="B100" i="26"/>
  <c r="G99" i="26"/>
  <c r="D99" i="26"/>
  <c r="B99" i="26"/>
  <c r="G98" i="26"/>
  <c r="D98" i="26"/>
  <c r="B98" i="26"/>
  <c r="G97" i="26"/>
  <c r="D97" i="26"/>
  <c r="B97" i="26"/>
  <c r="G96" i="26"/>
  <c r="D96" i="26"/>
  <c r="B96" i="26"/>
  <c r="G95" i="26"/>
  <c r="D95" i="26"/>
  <c r="B95" i="26"/>
  <c r="G90" i="26"/>
  <c r="F90" i="26"/>
  <c r="D90" i="26"/>
  <c r="C90" i="26"/>
  <c r="B90" i="26"/>
  <c r="G89" i="26"/>
  <c r="F89" i="26"/>
  <c r="D89" i="26"/>
  <c r="C89" i="26"/>
  <c r="B89" i="26"/>
  <c r="G88" i="26"/>
  <c r="F88" i="26"/>
  <c r="D88" i="26"/>
  <c r="C88" i="26"/>
  <c r="B88" i="26"/>
  <c r="G84" i="26"/>
  <c r="F84" i="26"/>
  <c r="D84" i="26"/>
  <c r="C84" i="26"/>
  <c r="B84" i="26"/>
  <c r="G83" i="26"/>
  <c r="F83" i="26"/>
  <c r="D83" i="26"/>
  <c r="C83" i="26"/>
  <c r="B83" i="26"/>
  <c r="G82" i="26"/>
  <c r="F82" i="26"/>
  <c r="D82" i="26"/>
  <c r="C82" i="26"/>
  <c r="B82" i="26"/>
  <c r="G81" i="26"/>
  <c r="F81" i="26"/>
  <c r="D81" i="26"/>
  <c r="C81" i="26"/>
  <c r="B81" i="26"/>
  <c r="G80" i="26"/>
  <c r="F80" i="26"/>
  <c r="D80" i="26"/>
  <c r="C80" i="26"/>
  <c r="B80" i="26"/>
  <c r="G79" i="26"/>
  <c r="F79" i="26"/>
  <c r="D79" i="26"/>
  <c r="C79" i="26"/>
  <c r="B79" i="26"/>
  <c r="I71" i="26"/>
  <c r="H130" i="26" s="1"/>
  <c r="H17" i="11" s="1"/>
  <c r="B70" i="26"/>
  <c r="B69" i="26"/>
  <c r="B68" i="26"/>
  <c r="B67" i="26"/>
  <c r="B66" i="26"/>
  <c r="B65" i="26"/>
  <c r="B64" i="26"/>
  <c r="B63" i="26"/>
  <c r="B62" i="26"/>
  <c r="B61" i="26"/>
  <c r="E56" i="26"/>
  <c r="D56" i="26"/>
  <c r="B56" i="26"/>
  <c r="E55" i="26"/>
  <c r="D55" i="26"/>
  <c r="B55" i="26"/>
  <c r="E54" i="26"/>
  <c r="D54" i="26"/>
  <c r="B54" i="26"/>
  <c r="E53" i="26"/>
  <c r="D53" i="26"/>
  <c r="B53" i="26"/>
  <c r="E52" i="26"/>
  <c r="D52" i="26"/>
  <c r="B52" i="26"/>
  <c r="E51" i="26"/>
  <c r="D51" i="26"/>
  <c r="B51" i="26"/>
  <c r="E50" i="26"/>
  <c r="D50" i="26"/>
  <c r="B50" i="26"/>
  <c r="E49" i="26"/>
  <c r="D49" i="26"/>
  <c r="B49" i="26"/>
  <c r="E48" i="26"/>
  <c r="D48" i="26"/>
  <c r="B48" i="26"/>
  <c r="E47" i="26"/>
  <c r="D47" i="26"/>
  <c r="B47" i="26"/>
  <c r="E43" i="26"/>
  <c r="D43" i="26"/>
  <c r="B43" i="26"/>
  <c r="E42" i="26"/>
  <c r="D42" i="26"/>
  <c r="B42" i="26"/>
  <c r="E41" i="26"/>
  <c r="D41" i="26"/>
  <c r="B41" i="26"/>
  <c r="E40" i="26"/>
  <c r="D40" i="26"/>
  <c r="B40" i="26"/>
  <c r="E39" i="26"/>
  <c r="D39" i="26"/>
  <c r="B39" i="26"/>
  <c r="E38" i="26"/>
  <c r="D38" i="26"/>
  <c r="B38" i="26"/>
  <c r="E37" i="26"/>
  <c r="D37" i="26"/>
  <c r="B37" i="26"/>
  <c r="E36" i="26"/>
  <c r="D36" i="26"/>
  <c r="B36" i="26"/>
  <c r="E35" i="26"/>
  <c r="D35" i="26"/>
  <c r="B35" i="26"/>
  <c r="E34" i="26"/>
  <c r="D34" i="26"/>
  <c r="B34" i="26"/>
  <c r="E28" i="26"/>
  <c r="D28" i="26"/>
  <c r="C28" i="26"/>
  <c r="B28" i="26"/>
  <c r="E27" i="26"/>
  <c r="D27" i="26"/>
  <c r="C27" i="26"/>
  <c r="B27" i="26"/>
  <c r="E26" i="26"/>
  <c r="D26" i="26"/>
  <c r="C26" i="26"/>
  <c r="B26" i="26"/>
  <c r="E25" i="26"/>
  <c r="D25" i="26"/>
  <c r="C25" i="26"/>
  <c r="B25" i="26"/>
  <c r="E24" i="26"/>
  <c r="D24" i="26"/>
  <c r="C24" i="26"/>
  <c r="B24" i="26"/>
  <c r="E23" i="26"/>
  <c r="D23" i="26"/>
  <c r="C23" i="26"/>
  <c r="B23" i="26"/>
  <c r="E22" i="26"/>
  <c r="D22" i="26"/>
  <c r="C22" i="26"/>
  <c r="B22" i="26"/>
  <c r="E21" i="26"/>
  <c r="D21" i="26"/>
  <c r="C21" i="26"/>
  <c r="B21" i="26"/>
  <c r="E20" i="26"/>
  <c r="D20" i="26"/>
  <c r="C20" i="26"/>
  <c r="B20" i="26"/>
  <c r="E19" i="26"/>
  <c r="D19" i="26"/>
  <c r="C19" i="26"/>
  <c r="B19" i="26"/>
  <c r="E18" i="26"/>
  <c r="D18" i="26"/>
  <c r="C18" i="26"/>
  <c r="B18" i="26"/>
  <c r="E17" i="26"/>
  <c r="D17" i="26"/>
  <c r="C17" i="26"/>
  <c r="B17" i="26"/>
  <c r="E16" i="26"/>
  <c r="D16" i="26"/>
  <c r="C16" i="26"/>
  <c r="B16" i="26"/>
  <c r="E15" i="26"/>
  <c r="D15" i="26"/>
  <c r="C15" i="26"/>
  <c r="B15" i="26"/>
  <c r="E14" i="26"/>
  <c r="D14" i="26"/>
  <c r="C14" i="26"/>
  <c r="B14" i="26"/>
  <c r="E13" i="26"/>
  <c r="D13" i="26"/>
  <c r="C13" i="26"/>
  <c r="B13" i="26"/>
  <c r="E12" i="26"/>
  <c r="D12" i="26"/>
  <c r="C12" i="26"/>
  <c r="B12" i="26"/>
  <c r="E11" i="26"/>
  <c r="D11" i="26"/>
  <c r="C11" i="26"/>
  <c r="B11" i="26"/>
  <c r="E10" i="26"/>
  <c r="D10" i="26"/>
  <c r="C10" i="26"/>
  <c r="B10" i="26"/>
  <c r="E9" i="26"/>
  <c r="D9" i="26"/>
  <c r="C9" i="26"/>
  <c r="B9" i="26"/>
  <c r="D4" i="26"/>
  <c r="G25" i="26" s="1"/>
  <c r="B1" i="26"/>
  <c r="L130" i="25"/>
  <c r="L16" i="11" s="1"/>
  <c r="J130" i="25"/>
  <c r="J16" i="11" s="1"/>
  <c r="B130" i="25"/>
  <c r="B16" i="11" s="1"/>
  <c r="A130" i="25"/>
  <c r="A16" i="11" s="1"/>
  <c r="I119" i="25"/>
  <c r="B117" i="25"/>
  <c r="B116" i="25"/>
  <c r="B115" i="25"/>
  <c r="B114" i="25"/>
  <c r="B113" i="25"/>
  <c r="F109" i="25"/>
  <c r="H109" i="25" s="1"/>
  <c r="D109" i="25"/>
  <c r="B109" i="25"/>
  <c r="F108" i="25"/>
  <c r="H108" i="25" s="1"/>
  <c r="D108" i="25"/>
  <c r="B108" i="25"/>
  <c r="F107" i="25"/>
  <c r="H107" i="25" s="1"/>
  <c r="D107" i="25"/>
  <c r="B107" i="25"/>
  <c r="F106" i="25"/>
  <c r="H106" i="25" s="1"/>
  <c r="D106" i="25"/>
  <c r="B106" i="25"/>
  <c r="F105" i="25"/>
  <c r="H105" i="25" s="1"/>
  <c r="D105" i="25"/>
  <c r="B105" i="25"/>
  <c r="F104" i="25"/>
  <c r="H104" i="25" s="1"/>
  <c r="D104" i="25"/>
  <c r="B104" i="25"/>
  <c r="I101" i="25"/>
  <c r="G100" i="25"/>
  <c r="D100" i="25"/>
  <c r="B100" i="25"/>
  <c r="G99" i="25"/>
  <c r="D99" i="25"/>
  <c r="B99" i="25"/>
  <c r="G98" i="25"/>
  <c r="D98" i="25"/>
  <c r="B98" i="25"/>
  <c r="G97" i="25"/>
  <c r="D97" i="25"/>
  <c r="B97" i="25"/>
  <c r="G96" i="25"/>
  <c r="D96" i="25"/>
  <c r="B96" i="25"/>
  <c r="G95" i="25"/>
  <c r="D95" i="25"/>
  <c r="B95" i="25"/>
  <c r="G90" i="25"/>
  <c r="F90" i="25"/>
  <c r="D90" i="25"/>
  <c r="C90" i="25"/>
  <c r="B90" i="25"/>
  <c r="G89" i="25"/>
  <c r="F89" i="25"/>
  <c r="D89" i="25"/>
  <c r="C89" i="25"/>
  <c r="B89" i="25"/>
  <c r="G88" i="25"/>
  <c r="F88" i="25"/>
  <c r="D88" i="25"/>
  <c r="C88" i="25"/>
  <c r="B88" i="25"/>
  <c r="G84" i="25"/>
  <c r="F84" i="25"/>
  <c r="D84" i="25"/>
  <c r="C84" i="25"/>
  <c r="B84" i="25"/>
  <c r="G83" i="25"/>
  <c r="F83" i="25"/>
  <c r="D83" i="25"/>
  <c r="C83" i="25"/>
  <c r="B83" i="25"/>
  <c r="G82" i="25"/>
  <c r="F82" i="25"/>
  <c r="D82" i="25"/>
  <c r="C82" i="25"/>
  <c r="B82" i="25"/>
  <c r="G81" i="25"/>
  <c r="F81" i="25"/>
  <c r="D81" i="25"/>
  <c r="C81" i="25"/>
  <c r="B81" i="25"/>
  <c r="G80" i="25"/>
  <c r="F80" i="25"/>
  <c r="D80" i="25"/>
  <c r="C80" i="25"/>
  <c r="B80" i="25"/>
  <c r="G79" i="25"/>
  <c r="F79" i="25"/>
  <c r="D79" i="25"/>
  <c r="C79" i="25"/>
  <c r="B79" i="25"/>
  <c r="I71" i="25"/>
  <c r="H130" i="25" s="1"/>
  <c r="H16" i="11" s="1"/>
  <c r="B70" i="25"/>
  <c r="B69" i="25"/>
  <c r="B68" i="25"/>
  <c r="B67" i="25"/>
  <c r="B66" i="25"/>
  <c r="B65" i="25"/>
  <c r="B64" i="25"/>
  <c r="B63" i="25"/>
  <c r="B62" i="25"/>
  <c r="B61" i="25"/>
  <c r="E56" i="25"/>
  <c r="D56" i="25"/>
  <c r="B56" i="25"/>
  <c r="E55" i="25"/>
  <c r="D55" i="25"/>
  <c r="B55" i="25"/>
  <c r="E54" i="25"/>
  <c r="D54" i="25"/>
  <c r="B54" i="25"/>
  <c r="E53" i="25"/>
  <c r="D53" i="25"/>
  <c r="B53" i="25"/>
  <c r="E52" i="25"/>
  <c r="D52" i="25"/>
  <c r="B52" i="25"/>
  <c r="E51" i="25"/>
  <c r="D51" i="25"/>
  <c r="B51" i="25"/>
  <c r="E50" i="25"/>
  <c r="D50" i="25"/>
  <c r="B50" i="25"/>
  <c r="E49" i="25"/>
  <c r="D49" i="25"/>
  <c r="B49" i="25"/>
  <c r="E48" i="25"/>
  <c r="D48" i="25"/>
  <c r="B48" i="25"/>
  <c r="E47" i="25"/>
  <c r="D47" i="25"/>
  <c r="B47" i="25"/>
  <c r="E43" i="25"/>
  <c r="D43" i="25"/>
  <c r="H43" i="25" s="1"/>
  <c r="B43" i="25"/>
  <c r="E42" i="25"/>
  <c r="D42" i="25"/>
  <c r="B42" i="25"/>
  <c r="E41" i="25"/>
  <c r="D41" i="25"/>
  <c r="H41" i="25" s="1"/>
  <c r="B41" i="25"/>
  <c r="E40" i="25"/>
  <c r="D40" i="25"/>
  <c r="B40" i="25"/>
  <c r="E39" i="25"/>
  <c r="D39" i="25"/>
  <c r="H39" i="25" s="1"/>
  <c r="B39" i="25"/>
  <c r="E38" i="25"/>
  <c r="D38" i="25"/>
  <c r="B38" i="25"/>
  <c r="E37" i="25"/>
  <c r="D37" i="25"/>
  <c r="H37" i="25" s="1"/>
  <c r="B37" i="25"/>
  <c r="E36" i="25"/>
  <c r="D36" i="25"/>
  <c r="B36" i="25"/>
  <c r="E35" i="25"/>
  <c r="D35" i="25"/>
  <c r="H35" i="25" s="1"/>
  <c r="B35" i="25"/>
  <c r="E34" i="25"/>
  <c r="D34" i="25"/>
  <c r="B34" i="25"/>
  <c r="E28" i="25"/>
  <c r="D28" i="25"/>
  <c r="C28" i="25"/>
  <c r="B28" i="25"/>
  <c r="E27" i="25"/>
  <c r="D27" i="25"/>
  <c r="C27" i="25"/>
  <c r="B27" i="25"/>
  <c r="E26" i="25"/>
  <c r="D26" i="25"/>
  <c r="C26" i="25"/>
  <c r="B26" i="25"/>
  <c r="E25" i="25"/>
  <c r="D25" i="25"/>
  <c r="C25" i="25"/>
  <c r="B25" i="25"/>
  <c r="E24" i="25"/>
  <c r="D24" i="25"/>
  <c r="C24" i="25"/>
  <c r="B24" i="25"/>
  <c r="E23" i="25"/>
  <c r="D23" i="25"/>
  <c r="C23" i="25"/>
  <c r="B23" i="25"/>
  <c r="E22" i="25"/>
  <c r="D22" i="25"/>
  <c r="C22" i="25"/>
  <c r="B22" i="25"/>
  <c r="E21" i="25"/>
  <c r="D21" i="25"/>
  <c r="C21" i="25"/>
  <c r="B21" i="25"/>
  <c r="E20" i="25"/>
  <c r="D20" i="25"/>
  <c r="C20" i="25"/>
  <c r="B20" i="25"/>
  <c r="E19" i="25"/>
  <c r="D19" i="25"/>
  <c r="C19" i="25"/>
  <c r="B19" i="25"/>
  <c r="E18" i="25"/>
  <c r="D18" i="25"/>
  <c r="C18" i="25"/>
  <c r="B18" i="25"/>
  <c r="E17" i="25"/>
  <c r="D17" i="25"/>
  <c r="C17" i="25"/>
  <c r="B17" i="25"/>
  <c r="E16" i="25"/>
  <c r="D16" i="25"/>
  <c r="C16" i="25"/>
  <c r="B16" i="25"/>
  <c r="E15" i="25"/>
  <c r="D15" i="25"/>
  <c r="C15" i="25"/>
  <c r="B15" i="25"/>
  <c r="E14" i="25"/>
  <c r="D14" i="25"/>
  <c r="C14" i="25"/>
  <c r="B14" i="25"/>
  <c r="E13" i="25"/>
  <c r="D13" i="25"/>
  <c r="C13" i="25"/>
  <c r="B13" i="25"/>
  <c r="E12" i="25"/>
  <c r="D12" i="25"/>
  <c r="C12" i="25"/>
  <c r="B12" i="25"/>
  <c r="E11" i="25"/>
  <c r="D11" i="25"/>
  <c r="C11" i="25"/>
  <c r="B11" i="25"/>
  <c r="E10" i="25"/>
  <c r="D10" i="25"/>
  <c r="C10" i="25"/>
  <c r="B10" i="25"/>
  <c r="E9" i="25"/>
  <c r="D9" i="25"/>
  <c r="C9" i="25"/>
  <c r="B9" i="25"/>
  <c r="D4" i="25"/>
  <c r="G25" i="25" s="1"/>
  <c r="B1" i="25"/>
  <c r="B130" i="24"/>
  <c r="B15" i="11" s="1"/>
  <c r="A130" i="24"/>
  <c r="A15" i="11" s="1"/>
  <c r="I119" i="24"/>
  <c r="L130" i="24" s="1"/>
  <c r="L15" i="11" s="1"/>
  <c r="B117" i="24"/>
  <c r="B116" i="24"/>
  <c r="B115" i="24"/>
  <c r="B114" i="24"/>
  <c r="B113" i="24"/>
  <c r="F109" i="24"/>
  <c r="H109" i="24" s="1"/>
  <c r="D109" i="24"/>
  <c r="B109" i="24"/>
  <c r="F108" i="24"/>
  <c r="H108" i="24" s="1"/>
  <c r="D108" i="24"/>
  <c r="B108" i="24"/>
  <c r="F107" i="24"/>
  <c r="H107" i="24" s="1"/>
  <c r="D107" i="24"/>
  <c r="B107" i="24"/>
  <c r="F106" i="24"/>
  <c r="H106" i="24" s="1"/>
  <c r="D106" i="24"/>
  <c r="B106" i="24"/>
  <c r="F105" i="24"/>
  <c r="H105" i="24" s="1"/>
  <c r="D105" i="24"/>
  <c r="B105" i="24"/>
  <c r="F104" i="24"/>
  <c r="H104" i="24" s="1"/>
  <c r="D104" i="24"/>
  <c r="B104" i="24"/>
  <c r="I101" i="24"/>
  <c r="J130" i="24" s="1"/>
  <c r="J15" i="11" s="1"/>
  <c r="G100" i="24"/>
  <c r="D100" i="24"/>
  <c r="B100" i="24"/>
  <c r="G99" i="24"/>
  <c r="D99" i="24"/>
  <c r="B99" i="24"/>
  <c r="G98" i="24"/>
  <c r="D98" i="24"/>
  <c r="B98" i="24"/>
  <c r="G97" i="24"/>
  <c r="D97" i="24"/>
  <c r="B97" i="24"/>
  <c r="G96" i="24"/>
  <c r="D96" i="24"/>
  <c r="B96" i="24"/>
  <c r="G95" i="24"/>
  <c r="D95" i="24"/>
  <c r="B95" i="24"/>
  <c r="G90" i="24"/>
  <c r="F90" i="24"/>
  <c r="D90" i="24"/>
  <c r="C90" i="24"/>
  <c r="B90" i="24"/>
  <c r="G89" i="24"/>
  <c r="F89" i="24"/>
  <c r="D89" i="24"/>
  <c r="C89" i="24"/>
  <c r="B89" i="24"/>
  <c r="G88" i="24"/>
  <c r="F88" i="24"/>
  <c r="D88" i="24"/>
  <c r="C88" i="24"/>
  <c r="B88" i="24"/>
  <c r="G84" i="24"/>
  <c r="F84" i="24"/>
  <c r="D84" i="24"/>
  <c r="C84" i="24"/>
  <c r="B84" i="24"/>
  <c r="G83" i="24"/>
  <c r="F83" i="24"/>
  <c r="D83" i="24"/>
  <c r="C83" i="24"/>
  <c r="B83" i="24"/>
  <c r="G82" i="24"/>
  <c r="F82" i="24"/>
  <c r="D82" i="24"/>
  <c r="C82" i="24"/>
  <c r="B82" i="24"/>
  <c r="G81" i="24"/>
  <c r="F81" i="24"/>
  <c r="D81" i="24"/>
  <c r="C81" i="24"/>
  <c r="B81" i="24"/>
  <c r="G80" i="24"/>
  <c r="F80" i="24"/>
  <c r="D80" i="24"/>
  <c r="C80" i="24"/>
  <c r="B80" i="24"/>
  <c r="G79" i="24"/>
  <c r="F79" i="24"/>
  <c r="D79" i="24"/>
  <c r="C79" i="24"/>
  <c r="B79" i="24"/>
  <c r="I71" i="24"/>
  <c r="H130" i="24" s="1"/>
  <c r="H15" i="11" s="1"/>
  <c r="B70" i="24"/>
  <c r="B69" i="24"/>
  <c r="B68" i="24"/>
  <c r="B67" i="24"/>
  <c r="B66" i="24"/>
  <c r="B65" i="24"/>
  <c r="B64" i="24"/>
  <c r="B63" i="24"/>
  <c r="B62" i="24"/>
  <c r="B61" i="24"/>
  <c r="E56" i="24"/>
  <c r="D56" i="24"/>
  <c r="B56" i="24"/>
  <c r="E55" i="24"/>
  <c r="D55" i="24"/>
  <c r="B55" i="24"/>
  <c r="E54" i="24"/>
  <c r="D54" i="24"/>
  <c r="B54" i="24"/>
  <c r="E53" i="24"/>
  <c r="D53" i="24"/>
  <c r="B53" i="24"/>
  <c r="E52" i="24"/>
  <c r="D52" i="24"/>
  <c r="B52" i="24"/>
  <c r="E51" i="24"/>
  <c r="D51" i="24"/>
  <c r="B51" i="24"/>
  <c r="E50" i="24"/>
  <c r="D50" i="24"/>
  <c r="B50" i="24"/>
  <c r="E49" i="24"/>
  <c r="D49" i="24"/>
  <c r="B49" i="24"/>
  <c r="E48" i="24"/>
  <c r="D48" i="24"/>
  <c r="B48" i="24"/>
  <c r="E47" i="24"/>
  <c r="D47" i="24"/>
  <c r="B47" i="24"/>
  <c r="E43" i="24"/>
  <c r="D43" i="24"/>
  <c r="B43" i="24"/>
  <c r="E42" i="24"/>
  <c r="D42" i="24"/>
  <c r="B42" i="24"/>
  <c r="E41" i="24"/>
  <c r="D41" i="24"/>
  <c r="B41" i="24"/>
  <c r="E40" i="24"/>
  <c r="D40" i="24"/>
  <c r="B40" i="24"/>
  <c r="E39" i="24"/>
  <c r="D39" i="24"/>
  <c r="B39" i="24"/>
  <c r="E38" i="24"/>
  <c r="D38" i="24"/>
  <c r="B38" i="24"/>
  <c r="E37" i="24"/>
  <c r="D37" i="24"/>
  <c r="B37" i="24"/>
  <c r="E36" i="24"/>
  <c r="D36" i="24"/>
  <c r="B36" i="24"/>
  <c r="E35" i="24"/>
  <c r="D35" i="24"/>
  <c r="B35" i="24"/>
  <c r="E34" i="24"/>
  <c r="D34" i="24"/>
  <c r="B34" i="24"/>
  <c r="E28" i="24"/>
  <c r="D28" i="24"/>
  <c r="C28" i="24"/>
  <c r="B28" i="24"/>
  <c r="E27" i="24"/>
  <c r="D27" i="24"/>
  <c r="C27" i="24"/>
  <c r="B27" i="24"/>
  <c r="E26" i="24"/>
  <c r="D26" i="24"/>
  <c r="C26" i="24"/>
  <c r="B26" i="24"/>
  <c r="E25" i="24"/>
  <c r="D25" i="24"/>
  <c r="C25" i="24"/>
  <c r="B25" i="24"/>
  <c r="E24" i="24"/>
  <c r="D24" i="24"/>
  <c r="C24" i="24"/>
  <c r="B24" i="24"/>
  <c r="E23" i="24"/>
  <c r="D23" i="24"/>
  <c r="C23" i="24"/>
  <c r="B23" i="24"/>
  <c r="E22" i="24"/>
  <c r="D22" i="24"/>
  <c r="C22" i="24"/>
  <c r="B22" i="24"/>
  <c r="E21" i="24"/>
  <c r="D21" i="24"/>
  <c r="C21" i="24"/>
  <c r="B21" i="24"/>
  <c r="E20" i="24"/>
  <c r="D20" i="24"/>
  <c r="C20" i="24"/>
  <c r="B20" i="24"/>
  <c r="E19" i="24"/>
  <c r="D19" i="24"/>
  <c r="C19" i="24"/>
  <c r="B19" i="24"/>
  <c r="E18" i="24"/>
  <c r="D18" i="24"/>
  <c r="C18" i="24"/>
  <c r="B18" i="24"/>
  <c r="E17" i="24"/>
  <c r="D17" i="24"/>
  <c r="C17" i="24"/>
  <c r="B17" i="24"/>
  <c r="E16" i="24"/>
  <c r="D16" i="24"/>
  <c r="C16" i="24"/>
  <c r="B16" i="24"/>
  <c r="E15" i="24"/>
  <c r="D15" i="24"/>
  <c r="C15" i="24"/>
  <c r="B15" i="24"/>
  <c r="E14" i="24"/>
  <c r="D14" i="24"/>
  <c r="C14" i="24"/>
  <c r="B14" i="24"/>
  <c r="E13" i="24"/>
  <c r="D13" i="24"/>
  <c r="C13" i="24"/>
  <c r="B13" i="24"/>
  <c r="E12" i="24"/>
  <c r="D12" i="24"/>
  <c r="C12" i="24"/>
  <c r="B12" i="24"/>
  <c r="E11" i="24"/>
  <c r="D11" i="24"/>
  <c r="C11" i="24"/>
  <c r="B11" i="24"/>
  <c r="E10" i="24"/>
  <c r="D10" i="24"/>
  <c r="C10" i="24"/>
  <c r="B10" i="24"/>
  <c r="E9" i="24"/>
  <c r="D9" i="24"/>
  <c r="C9" i="24"/>
  <c r="B9" i="24"/>
  <c r="D4" i="24"/>
  <c r="G25" i="24" s="1"/>
  <c r="B1" i="24"/>
  <c r="L130" i="23"/>
  <c r="L14" i="11" s="1"/>
  <c r="J130" i="23"/>
  <c r="J14" i="11" s="1"/>
  <c r="B130" i="23"/>
  <c r="B14" i="11" s="1"/>
  <c r="A130" i="23"/>
  <c r="A14" i="11" s="1"/>
  <c r="I119" i="23"/>
  <c r="B117" i="23"/>
  <c r="B116" i="23"/>
  <c r="B115" i="23"/>
  <c r="B114" i="23"/>
  <c r="B113" i="23"/>
  <c r="F109" i="23"/>
  <c r="H109" i="23" s="1"/>
  <c r="D109" i="23"/>
  <c r="B109" i="23"/>
  <c r="F108" i="23"/>
  <c r="H108" i="23" s="1"/>
  <c r="D108" i="23"/>
  <c r="B108" i="23"/>
  <c r="F107" i="23"/>
  <c r="H107" i="23" s="1"/>
  <c r="D107" i="23"/>
  <c r="B107" i="23"/>
  <c r="F106" i="23"/>
  <c r="H106" i="23" s="1"/>
  <c r="D106" i="23"/>
  <c r="B106" i="23"/>
  <c r="F105" i="23"/>
  <c r="H105" i="23" s="1"/>
  <c r="D105" i="23"/>
  <c r="B105" i="23"/>
  <c r="F104" i="23"/>
  <c r="H104" i="23" s="1"/>
  <c r="D104" i="23"/>
  <c r="B104" i="23"/>
  <c r="I101" i="23"/>
  <c r="G100" i="23"/>
  <c r="D100" i="23"/>
  <c r="B100" i="23"/>
  <c r="G99" i="23"/>
  <c r="D99" i="23"/>
  <c r="B99" i="23"/>
  <c r="G98" i="23"/>
  <c r="D98" i="23"/>
  <c r="B98" i="23"/>
  <c r="G97" i="23"/>
  <c r="D97" i="23"/>
  <c r="B97" i="23"/>
  <c r="G96" i="23"/>
  <c r="D96" i="23"/>
  <c r="B96" i="23"/>
  <c r="G95" i="23"/>
  <c r="D95" i="23"/>
  <c r="B95" i="23"/>
  <c r="G90" i="23"/>
  <c r="F90" i="23"/>
  <c r="D90" i="23"/>
  <c r="C90" i="23"/>
  <c r="B90" i="23"/>
  <c r="G89" i="23"/>
  <c r="F89" i="23"/>
  <c r="D89" i="23"/>
  <c r="C89" i="23"/>
  <c r="B89" i="23"/>
  <c r="G88" i="23"/>
  <c r="F88" i="23"/>
  <c r="D88" i="23"/>
  <c r="C88" i="23"/>
  <c r="B88" i="23"/>
  <c r="G84" i="23"/>
  <c r="F84" i="23"/>
  <c r="D84" i="23"/>
  <c r="C84" i="23"/>
  <c r="B84" i="23"/>
  <c r="G83" i="23"/>
  <c r="F83" i="23"/>
  <c r="D83" i="23"/>
  <c r="C83" i="23"/>
  <c r="B83" i="23"/>
  <c r="G82" i="23"/>
  <c r="F82" i="23"/>
  <c r="D82" i="23"/>
  <c r="C82" i="23"/>
  <c r="B82" i="23"/>
  <c r="G81" i="23"/>
  <c r="F81" i="23"/>
  <c r="D81" i="23"/>
  <c r="C81" i="23"/>
  <c r="B81" i="23"/>
  <c r="G80" i="23"/>
  <c r="F80" i="23"/>
  <c r="D80" i="23"/>
  <c r="C80" i="23"/>
  <c r="B80" i="23"/>
  <c r="G79" i="23"/>
  <c r="F79" i="23"/>
  <c r="D79" i="23"/>
  <c r="C79" i="23"/>
  <c r="B79" i="23"/>
  <c r="I71" i="23"/>
  <c r="H130" i="23" s="1"/>
  <c r="H14" i="11" s="1"/>
  <c r="B70" i="23"/>
  <c r="B69" i="23"/>
  <c r="B68" i="23"/>
  <c r="B67" i="23"/>
  <c r="B66" i="23"/>
  <c r="B65" i="23"/>
  <c r="B64" i="23"/>
  <c r="B63" i="23"/>
  <c r="B62" i="23"/>
  <c r="B61" i="23"/>
  <c r="E56" i="23"/>
  <c r="D56" i="23"/>
  <c r="B56" i="23"/>
  <c r="E55" i="23"/>
  <c r="D55" i="23"/>
  <c r="B55" i="23"/>
  <c r="E54" i="23"/>
  <c r="D54" i="23"/>
  <c r="B54" i="23"/>
  <c r="E53" i="23"/>
  <c r="D53" i="23"/>
  <c r="B53" i="23"/>
  <c r="E52" i="23"/>
  <c r="D52" i="23"/>
  <c r="B52" i="23"/>
  <c r="E51" i="23"/>
  <c r="D51" i="23"/>
  <c r="B51" i="23"/>
  <c r="E50" i="23"/>
  <c r="D50" i="23"/>
  <c r="B50" i="23"/>
  <c r="E49" i="23"/>
  <c r="D49" i="23"/>
  <c r="B49" i="23"/>
  <c r="E48" i="23"/>
  <c r="D48" i="23"/>
  <c r="B48" i="23"/>
  <c r="E47" i="23"/>
  <c r="D47" i="23"/>
  <c r="B47" i="23"/>
  <c r="E43" i="23"/>
  <c r="D43" i="23"/>
  <c r="H43" i="23" s="1"/>
  <c r="B43" i="23"/>
  <c r="E42" i="23"/>
  <c r="D42" i="23"/>
  <c r="B42" i="23"/>
  <c r="E41" i="23"/>
  <c r="D41" i="23"/>
  <c r="H41" i="23" s="1"/>
  <c r="B41" i="23"/>
  <c r="E40" i="23"/>
  <c r="D40" i="23"/>
  <c r="B40" i="23"/>
  <c r="E39" i="23"/>
  <c r="D39" i="23"/>
  <c r="H39" i="23" s="1"/>
  <c r="B39" i="23"/>
  <c r="E38" i="23"/>
  <c r="D38" i="23"/>
  <c r="B38" i="23"/>
  <c r="E37" i="23"/>
  <c r="D37" i="23"/>
  <c r="H37" i="23" s="1"/>
  <c r="B37" i="23"/>
  <c r="E36" i="23"/>
  <c r="D36" i="23"/>
  <c r="B36" i="23"/>
  <c r="E35" i="23"/>
  <c r="D35" i="23"/>
  <c r="H35" i="23" s="1"/>
  <c r="B35" i="23"/>
  <c r="E34" i="23"/>
  <c r="D34" i="23"/>
  <c r="B34" i="23"/>
  <c r="E28" i="23"/>
  <c r="D28" i="23"/>
  <c r="C28" i="23"/>
  <c r="B28" i="23"/>
  <c r="E27" i="23"/>
  <c r="D27" i="23"/>
  <c r="C27" i="23"/>
  <c r="B27" i="23"/>
  <c r="E26" i="23"/>
  <c r="D26" i="23"/>
  <c r="C26" i="23"/>
  <c r="B26" i="23"/>
  <c r="E25" i="23"/>
  <c r="D25" i="23"/>
  <c r="C25" i="23"/>
  <c r="B25" i="23"/>
  <c r="E24" i="23"/>
  <c r="D24" i="23"/>
  <c r="C24" i="23"/>
  <c r="B24" i="23"/>
  <c r="E23" i="23"/>
  <c r="D23" i="23"/>
  <c r="C23" i="23"/>
  <c r="B23" i="23"/>
  <c r="E22" i="23"/>
  <c r="D22" i="23"/>
  <c r="C22" i="23"/>
  <c r="B22" i="23"/>
  <c r="E21" i="23"/>
  <c r="D21" i="23"/>
  <c r="C21" i="23"/>
  <c r="B21" i="23"/>
  <c r="E20" i="23"/>
  <c r="D20" i="23"/>
  <c r="C20" i="23"/>
  <c r="B20" i="23"/>
  <c r="E19" i="23"/>
  <c r="D19" i="23"/>
  <c r="C19" i="23"/>
  <c r="B19" i="23"/>
  <c r="E18" i="23"/>
  <c r="D18" i="23"/>
  <c r="C18" i="23"/>
  <c r="B18" i="23"/>
  <c r="E17" i="23"/>
  <c r="D17" i="23"/>
  <c r="C17" i="23"/>
  <c r="B17" i="23"/>
  <c r="E16" i="23"/>
  <c r="D16" i="23"/>
  <c r="C16" i="23"/>
  <c r="B16" i="23"/>
  <c r="E15" i="23"/>
  <c r="D15" i="23"/>
  <c r="C15" i="23"/>
  <c r="B15" i="23"/>
  <c r="E14" i="23"/>
  <c r="D14" i="23"/>
  <c r="C14" i="23"/>
  <c r="B14" i="23"/>
  <c r="E13" i="23"/>
  <c r="D13" i="23"/>
  <c r="C13" i="23"/>
  <c r="B13" i="23"/>
  <c r="E12" i="23"/>
  <c r="D12" i="23"/>
  <c r="C12" i="23"/>
  <c r="B12" i="23"/>
  <c r="E11" i="23"/>
  <c r="D11" i="23"/>
  <c r="C11" i="23"/>
  <c r="B11" i="23"/>
  <c r="E10" i="23"/>
  <c r="D10" i="23"/>
  <c r="C10" i="23"/>
  <c r="B10" i="23"/>
  <c r="E9" i="23"/>
  <c r="D9" i="23"/>
  <c r="C9" i="23"/>
  <c r="B9" i="23"/>
  <c r="D4" i="23"/>
  <c r="G25" i="23" s="1"/>
  <c r="B1" i="23"/>
  <c r="B130" i="22"/>
  <c r="B13" i="11" s="1"/>
  <c r="A130" i="22"/>
  <c r="A13" i="11" s="1"/>
  <c r="I119" i="22"/>
  <c r="L130" i="22" s="1"/>
  <c r="L13" i="11" s="1"/>
  <c r="B117" i="22"/>
  <c r="B116" i="22"/>
  <c r="B115" i="22"/>
  <c r="B114" i="22"/>
  <c r="B113" i="22"/>
  <c r="F109" i="22"/>
  <c r="H109" i="22" s="1"/>
  <c r="D109" i="22"/>
  <c r="B109" i="22"/>
  <c r="F108" i="22"/>
  <c r="H108" i="22" s="1"/>
  <c r="D108" i="22"/>
  <c r="B108" i="22"/>
  <c r="F107" i="22"/>
  <c r="H107" i="22" s="1"/>
  <c r="D107" i="22"/>
  <c r="B107" i="22"/>
  <c r="F106" i="22"/>
  <c r="H106" i="22" s="1"/>
  <c r="D106" i="22"/>
  <c r="B106" i="22"/>
  <c r="F105" i="22"/>
  <c r="H105" i="22" s="1"/>
  <c r="D105" i="22"/>
  <c r="B105" i="22"/>
  <c r="F104" i="22"/>
  <c r="H104" i="22" s="1"/>
  <c r="D104" i="22"/>
  <c r="B104" i="22"/>
  <c r="I101" i="22"/>
  <c r="J130" i="22" s="1"/>
  <c r="J13" i="11" s="1"/>
  <c r="G100" i="22"/>
  <c r="D100" i="22"/>
  <c r="B100" i="22"/>
  <c r="G99" i="22"/>
  <c r="D99" i="22"/>
  <c r="B99" i="22"/>
  <c r="G98" i="22"/>
  <c r="D98" i="22"/>
  <c r="B98" i="22"/>
  <c r="G97" i="22"/>
  <c r="D97" i="22"/>
  <c r="B97" i="22"/>
  <c r="G96" i="22"/>
  <c r="D96" i="22"/>
  <c r="B96" i="22"/>
  <c r="G95" i="22"/>
  <c r="D95" i="22"/>
  <c r="B95" i="22"/>
  <c r="G90" i="22"/>
  <c r="F90" i="22"/>
  <c r="D90" i="22"/>
  <c r="C90" i="22"/>
  <c r="B90" i="22"/>
  <c r="G89" i="22"/>
  <c r="F89" i="22"/>
  <c r="D89" i="22"/>
  <c r="C89" i="22"/>
  <c r="B89" i="22"/>
  <c r="G88" i="22"/>
  <c r="F88" i="22"/>
  <c r="D88" i="22"/>
  <c r="C88" i="22"/>
  <c r="B88" i="22"/>
  <c r="G84" i="22"/>
  <c r="F84" i="22"/>
  <c r="D84" i="22"/>
  <c r="C84" i="22"/>
  <c r="B84" i="22"/>
  <c r="G83" i="22"/>
  <c r="F83" i="22"/>
  <c r="D83" i="22"/>
  <c r="C83" i="22"/>
  <c r="B83" i="22"/>
  <c r="G82" i="22"/>
  <c r="F82" i="22"/>
  <c r="D82" i="22"/>
  <c r="C82" i="22"/>
  <c r="B82" i="22"/>
  <c r="G81" i="22"/>
  <c r="F81" i="22"/>
  <c r="D81" i="22"/>
  <c r="C81" i="22"/>
  <c r="B81" i="22"/>
  <c r="G80" i="22"/>
  <c r="F80" i="22"/>
  <c r="D80" i="22"/>
  <c r="C80" i="22"/>
  <c r="B80" i="22"/>
  <c r="G79" i="22"/>
  <c r="F79" i="22"/>
  <c r="D79" i="22"/>
  <c r="C79" i="22"/>
  <c r="B79" i="22"/>
  <c r="I71" i="22"/>
  <c r="H130" i="22" s="1"/>
  <c r="H13" i="11" s="1"/>
  <c r="B70" i="22"/>
  <c r="B69" i="22"/>
  <c r="B68" i="22"/>
  <c r="B67" i="22"/>
  <c r="B66" i="22"/>
  <c r="B65" i="22"/>
  <c r="B64" i="22"/>
  <c r="B63" i="22"/>
  <c r="B62" i="22"/>
  <c r="B61" i="22"/>
  <c r="E56" i="22"/>
  <c r="D56" i="22"/>
  <c r="B56" i="22"/>
  <c r="E55" i="22"/>
  <c r="D55" i="22"/>
  <c r="B55" i="22"/>
  <c r="E54" i="22"/>
  <c r="D54" i="22"/>
  <c r="B54" i="22"/>
  <c r="E53" i="22"/>
  <c r="D53" i="22"/>
  <c r="B53" i="22"/>
  <c r="E52" i="22"/>
  <c r="D52" i="22"/>
  <c r="B52" i="22"/>
  <c r="E51" i="22"/>
  <c r="D51" i="22"/>
  <c r="B51" i="22"/>
  <c r="E50" i="22"/>
  <c r="D50" i="22"/>
  <c r="B50" i="22"/>
  <c r="E49" i="22"/>
  <c r="D49" i="22"/>
  <c r="B49" i="22"/>
  <c r="E48" i="22"/>
  <c r="D48" i="22"/>
  <c r="B48" i="22"/>
  <c r="E47" i="22"/>
  <c r="B47" i="22"/>
  <c r="E43" i="22"/>
  <c r="D43" i="22"/>
  <c r="B43" i="22"/>
  <c r="E42" i="22"/>
  <c r="D42" i="22"/>
  <c r="H42" i="22" s="1"/>
  <c r="B42" i="22"/>
  <c r="E41" i="22"/>
  <c r="D41" i="22"/>
  <c r="B41" i="22"/>
  <c r="E40" i="22"/>
  <c r="D40" i="22"/>
  <c r="H40" i="22" s="1"/>
  <c r="B40" i="22"/>
  <c r="E39" i="22"/>
  <c r="D39" i="22"/>
  <c r="B39" i="22"/>
  <c r="E38" i="22"/>
  <c r="D38" i="22"/>
  <c r="H38" i="22" s="1"/>
  <c r="B38" i="22"/>
  <c r="E37" i="22"/>
  <c r="D37" i="22"/>
  <c r="B37" i="22"/>
  <c r="E36" i="22"/>
  <c r="D36" i="22"/>
  <c r="H36" i="22" s="1"/>
  <c r="B36" i="22"/>
  <c r="E35" i="22"/>
  <c r="D35" i="22"/>
  <c r="B35" i="22"/>
  <c r="D34" i="22"/>
  <c r="B34" i="22"/>
  <c r="E28" i="22"/>
  <c r="D28" i="22"/>
  <c r="C28" i="22"/>
  <c r="B28" i="22"/>
  <c r="G27" i="22"/>
  <c r="E27" i="22"/>
  <c r="H27" i="22" s="1"/>
  <c r="D27" i="22"/>
  <c r="C27" i="22"/>
  <c r="B27" i="22"/>
  <c r="E26" i="22"/>
  <c r="D26" i="22"/>
  <c r="C26" i="22"/>
  <c r="B26" i="22"/>
  <c r="E25" i="22"/>
  <c r="D25" i="22"/>
  <c r="C25" i="22"/>
  <c r="B25" i="22"/>
  <c r="E24" i="22"/>
  <c r="D24" i="22"/>
  <c r="C24" i="22"/>
  <c r="B24" i="22"/>
  <c r="E23" i="22"/>
  <c r="D23" i="22"/>
  <c r="C23" i="22"/>
  <c r="B23" i="22"/>
  <c r="E22" i="22"/>
  <c r="D22" i="22"/>
  <c r="C22" i="22"/>
  <c r="B22" i="22"/>
  <c r="E21" i="22"/>
  <c r="D21" i="22"/>
  <c r="C21" i="22"/>
  <c r="B21" i="22"/>
  <c r="E20" i="22"/>
  <c r="D20" i="22"/>
  <c r="C20" i="22"/>
  <c r="B20" i="22"/>
  <c r="E19" i="22"/>
  <c r="D19" i="22"/>
  <c r="C19" i="22"/>
  <c r="B19" i="22"/>
  <c r="E18" i="22"/>
  <c r="D18" i="22"/>
  <c r="C18" i="22"/>
  <c r="B18" i="22"/>
  <c r="E17" i="22"/>
  <c r="D17" i="22"/>
  <c r="C17" i="22"/>
  <c r="B17" i="22"/>
  <c r="E16" i="22"/>
  <c r="D16" i="22"/>
  <c r="C16" i="22"/>
  <c r="B16" i="22"/>
  <c r="E15" i="22"/>
  <c r="D15" i="22"/>
  <c r="C15" i="22"/>
  <c r="B15" i="22"/>
  <c r="E14" i="22"/>
  <c r="D14" i="22"/>
  <c r="C14" i="22"/>
  <c r="B14" i="22"/>
  <c r="E13" i="22"/>
  <c r="D13" i="22"/>
  <c r="C13" i="22"/>
  <c r="B13" i="22"/>
  <c r="E12" i="22"/>
  <c r="D12" i="22"/>
  <c r="C12" i="22"/>
  <c r="B12" i="22"/>
  <c r="G11" i="22"/>
  <c r="E11" i="22"/>
  <c r="H11" i="22" s="1"/>
  <c r="D11" i="22"/>
  <c r="C11" i="22"/>
  <c r="B11" i="22"/>
  <c r="E10" i="22"/>
  <c r="D10" i="22"/>
  <c r="C10" i="22"/>
  <c r="B10" i="22"/>
  <c r="E9" i="22"/>
  <c r="D9" i="22"/>
  <c r="C9" i="22"/>
  <c r="B9" i="22"/>
  <c r="G4" i="22"/>
  <c r="D130" i="22" s="1"/>
  <c r="D13" i="11" s="1"/>
  <c r="D4" i="22"/>
  <c r="G25" i="22" s="1"/>
  <c r="B1" i="22"/>
  <c r="L130" i="21"/>
  <c r="L12" i="11" s="1"/>
  <c r="J130" i="21"/>
  <c r="J12" i="11" s="1"/>
  <c r="B130" i="21"/>
  <c r="B12" i="11" s="1"/>
  <c r="A130" i="21"/>
  <c r="A12" i="11" s="1"/>
  <c r="I119" i="21"/>
  <c r="B117" i="21"/>
  <c r="B116" i="21"/>
  <c r="B115" i="21"/>
  <c r="B114" i="21"/>
  <c r="B113" i="21"/>
  <c r="F109" i="21"/>
  <c r="H109" i="21" s="1"/>
  <c r="D109" i="21"/>
  <c r="B109" i="21"/>
  <c r="F108" i="21"/>
  <c r="H108" i="21" s="1"/>
  <c r="D108" i="21"/>
  <c r="B108" i="21"/>
  <c r="F107" i="21"/>
  <c r="H107" i="21" s="1"/>
  <c r="D107" i="21"/>
  <c r="B107" i="21"/>
  <c r="F106" i="21"/>
  <c r="H106" i="21" s="1"/>
  <c r="D106" i="21"/>
  <c r="B106" i="21"/>
  <c r="F105" i="21"/>
  <c r="H105" i="21" s="1"/>
  <c r="D105" i="21"/>
  <c r="B105" i="21"/>
  <c r="F104" i="21"/>
  <c r="H104" i="21" s="1"/>
  <c r="D104" i="21"/>
  <c r="B104" i="21"/>
  <c r="I101" i="21"/>
  <c r="G100" i="21"/>
  <c r="D100" i="21"/>
  <c r="B100" i="21"/>
  <c r="G99" i="21"/>
  <c r="D99" i="21"/>
  <c r="B99" i="21"/>
  <c r="G98" i="21"/>
  <c r="D98" i="21"/>
  <c r="B98" i="21"/>
  <c r="G97" i="21"/>
  <c r="D97" i="21"/>
  <c r="B97" i="21"/>
  <c r="G96" i="21"/>
  <c r="D96" i="21"/>
  <c r="B96" i="21"/>
  <c r="G95" i="21"/>
  <c r="D95" i="21"/>
  <c r="B95" i="21"/>
  <c r="G90" i="21"/>
  <c r="F90" i="21"/>
  <c r="D90" i="21"/>
  <c r="C90" i="21"/>
  <c r="B90" i="21"/>
  <c r="G89" i="21"/>
  <c r="F89" i="21"/>
  <c r="D89" i="21"/>
  <c r="C89" i="21"/>
  <c r="B89" i="21"/>
  <c r="G88" i="21"/>
  <c r="F88" i="21"/>
  <c r="D88" i="21"/>
  <c r="C88" i="21"/>
  <c r="B88" i="21"/>
  <c r="G84" i="21"/>
  <c r="F84" i="21"/>
  <c r="D84" i="21"/>
  <c r="C84" i="21"/>
  <c r="B84" i="21"/>
  <c r="G83" i="21"/>
  <c r="F83" i="21"/>
  <c r="D83" i="21"/>
  <c r="C83" i="21"/>
  <c r="B83" i="21"/>
  <c r="G82" i="21"/>
  <c r="F82" i="21"/>
  <c r="D82" i="21"/>
  <c r="C82" i="21"/>
  <c r="B82" i="21"/>
  <c r="G81" i="21"/>
  <c r="F81" i="21"/>
  <c r="D81" i="21"/>
  <c r="C81" i="21"/>
  <c r="B81" i="21"/>
  <c r="G80" i="21"/>
  <c r="F80" i="21"/>
  <c r="D80" i="21"/>
  <c r="C80" i="21"/>
  <c r="B80" i="21"/>
  <c r="G79" i="21"/>
  <c r="F79" i="21"/>
  <c r="D79" i="21"/>
  <c r="C79" i="21"/>
  <c r="B79" i="21"/>
  <c r="I71" i="21"/>
  <c r="H130" i="21" s="1"/>
  <c r="H12" i="11" s="1"/>
  <c r="B70" i="21"/>
  <c r="B69" i="21"/>
  <c r="B68" i="21"/>
  <c r="B67" i="21"/>
  <c r="B66" i="21"/>
  <c r="B65" i="21"/>
  <c r="B64" i="21"/>
  <c r="B63" i="21"/>
  <c r="B62" i="21"/>
  <c r="B61" i="21"/>
  <c r="E56" i="21"/>
  <c r="D56" i="21"/>
  <c r="B56" i="21"/>
  <c r="E55" i="21"/>
  <c r="D55" i="21"/>
  <c r="B55" i="21"/>
  <c r="E54" i="21"/>
  <c r="D54" i="21"/>
  <c r="B54" i="21"/>
  <c r="E53" i="21"/>
  <c r="D53" i="21"/>
  <c r="B53" i="21"/>
  <c r="E52" i="21"/>
  <c r="D52" i="21"/>
  <c r="B52" i="21"/>
  <c r="E51" i="21"/>
  <c r="D51" i="21"/>
  <c r="B51" i="21"/>
  <c r="E50" i="21"/>
  <c r="D50" i="21"/>
  <c r="B50" i="21"/>
  <c r="E49" i="21"/>
  <c r="D49" i="21"/>
  <c r="B49" i="21"/>
  <c r="E48" i="21"/>
  <c r="D48" i="21"/>
  <c r="B48" i="21"/>
  <c r="E47" i="21"/>
  <c r="D47" i="21"/>
  <c r="B47" i="21"/>
  <c r="E43" i="21"/>
  <c r="D43" i="21"/>
  <c r="B43" i="21"/>
  <c r="E42" i="21"/>
  <c r="D42" i="21"/>
  <c r="B42" i="21"/>
  <c r="E41" i="21"/>
  <c r="D41" i="21"/>
  <c r="B41" i="21"/>
  <c r="E40" i="21"/>
  <c r="D40" i="21"/>
  <c r="B40" i="21"/>
  <c r="E39" i="21"/>
  <c r="D39" i="21"/>
  <c r="B39" i="21"/>
  <c r="E38" i="21"/>
  <c r="D38" i="21"/>
  <c r="B38" i="21"/>
  <c r="E37" i="21"/>
  <c r="D37" i="21"/>
  <c r="B37" i="21"/>
  <c r="E36" i="21"/>
  <c r="D36" i="21"/>
  <c r="B36" i="21"/>
  <c r="E35" i="21"/>
  <c r="D35" i="21"/>
  <c r="B35" i="21"/>
  <c r="E34" i="21"/>
  <c r="D34" i="21"/>
  <c r="B34" i="21"/>
  <c r="E28" i="21"/>
  <c r="D28" i="21"/>
  <c r="C28" i="21"/>
  <c r="B28" i="21"/>
  <c r="E27" i="21"/>
  <c r="D27" i="21"/>
  <c r="C27" i="21"/>
  <c r="B27" i="21"/>
  <c r="E26" i="21"/>
  <c r="D26" i="21"/>
  <c r="C26" i="21"/>
  <c r="B26" i="21"/>
  <c r="E25" i="21"/>
  <c r="D25" i="21"/>
  <c r="C25" i="21"/>
  <c r="B25" i="21"/>
  <c r="E24" i="21"/>
  <c r="D24" i="21"/>
  <c r="C24" i="21"/>
  <c r="B24" i="21"/>
  <c r="E23" i="21"/>
  <c r="D23" i="21"/>
  <c r="C23" i="21"/>
  <c r="B23" i="21"/>
  <c r="E22" i="21"/>
  <c r="D22" i="21"/>
  <c r="C22" i="21"/>
  <c r="B22" i="21"/>
  <c r="E21" i="21"/>
  <c r="D21" i="21"/>
  <c r="C21" i="21"/>
  <c r="B21" i="21"/>
  <c r="E20" i="21"/>
  <c r="D20" i="21"/>
  <c r="C20" i="21"/>
  <c r="B20" i="21"/>
  <c r="E19" i="21"/>
  <c r="D19" i="21"/>
  <c r="C19" i="21"/>
  <c r="B19" i="21"/>
  <c r="E18" i="21"/>
  <c r="D18" i="21"/>
  <c r="C18" i="21"/>
  <c r="B18" i="21"/>
  <c r="E17" i="21"/>
  <c r="D17" i="21"/>
  <c r="C17" i="21"/>
  <c r="B17" i="21"/>
  <c r="E16" i="21"/>
  <c r="D16" i="21"/>
  <c r="C16" i="21"/>
  <c r="B16" i="21"/>
  <c r="E15" i="21"/>
  <c r="D15" i="21"/>
  <c r="C15" i="21"/>
  <c r="B15" i="21"/>
  <c r="E14" i="21"/>
  <c r="D14" i="21"/>
  <c r="C14" i="21"/>
  <c r="B14" i="21"/>
  <c r="E13" i="21"/>
  <c r="D13" i="21"/>
  <c r="C13" i="21"/>
  <c r="B13" i="21"/>
  <c r="E12" i="21"/>
  <c r="D12" i="21"/>
  <c r="C12" i="21"/>
  <c r="B12" i="21"/>
  <c r="E11" i="21"/>
  <c r="D11" i="21"/>
  <c r="C11" i="21"/>
  <c r="B11" i="21"/>
  <c r="E10" i="21"/>
  <c r="D10" i="21"/>
  <c r="C10" i="21"/>
  <c r="B10" i="21"/>
  <c r="E9" i="21"/>
  <c r="D9" i="21"/>
  <c r="C9" i="21"/>
  <c r="B9" i="21"/>
  <c r="D4" i="21"/>
  <c r="G25" i="21" s="1"/>
  <c r="H25" i="21" s="1"/>
  <c r="B1" i="21"/>
  <c r="L130" i="20"/>
  <c r="L11" i="11" s="1"/>
  <c r="J130" i="20"/>
  <c r="J11" i="11" s="1"/>
  <c r="B130" i="20"/>
  <c r="B11" i="11" s="1"/>
  <c r="A130" i="20"/>
  <c r="A11" i="11" s="1"/>
  <c r="I119" i="20"/>
  <c r="B117" i="20"/>
  <c r="B116" i="20"/>
  <c r="B115" i="20"/>
  <c r="B114" i="20"/>
  <c r="B113" i="20"/>
  <c r="F109" i="20"/>
  <c r="H109" i="20" s="1"/>
  <c r="D109" i="20"/>
  <c r="B109" i="20"/>
  <c r="F108" i="20"/>
  <c r="H108" i="20" s="1"/>
  <c r="D108" i="20"/>
  <c r="B108" i="20"/>
  <c r="F107" i="20"/>
  <c r="H107" i="20" s="1"/>
  <c r="D107" i="20"/>
  <c r="B107" i="20"/>
  <c r="F106" i="20"/>
  <c r="H106" i="20" s="1"/>
  <c r="D106" i="20"/>
  <c r="B106" i="20"/>
  <c r="F105" i="20"/>
  <c r="H105" i="20" s="1"/>
  <c r="D105" i="20"/>
  <c r="B105" i="20"/>
  <c r="F104" i="20"/>
  <c r="H104" i="20" s="1"/>
  <c r="D104" i="20"/>
  <c r="B104" i="20"/>
  <c r="I101" i="20"/>
  <c r="G100" i="20"/>
  <c r="D100" i="20"/>
  <c r="B100" i="20"/>
  <c r="G99" i="20"/>
  <c r="D99" i="20"/>
  <c r="B99" i="20"/>
  <c r="G98" i="20"/>
  <c r="D98" i="20"/>
  <c r="B98" i="20"/>
  <c r="G97" i="20"/>
  <c r="D97" i="20"/>
  <c r="B97" i="20"/>
  <c r="G96" i="20"/>
  <c r="D96" i="20"/>
  <c r="B96" i="20"/>
  <c r="G95" i="20"/>
  <c r="D95" i="20"/>
  <c r="B95" i="20"/>
  <c r="G90" i="20"/>
  <c r="F90" i="20"/>
  <c r="D90" i="20"/>
  <c r="C90" i="20"/>
  <c r="B90" i="20"/>
  <c r="G89" i="20"/>
  <c r="F89" i="20"/>
  <c r="D89" i="20"/>
  <c r="C89" i="20"/>
  <c r="B89" i="20"/>
  <c r="G88" i="20"/>
  <c r="F88" i="20"/>
  <c r="D88" i="20"/>
  <c r="C88" i="20"/>
  <c r="B88" i="20"/>
  <c r="G84" i="20"/>
  <c r="F84" i="20"/>
  <c r="D84" i="20"/>
  <c r="C84" i="20"/>
  <c r="B84" i="20"/>
  <c r="G83" i="20"/>
  <c r="F83" i="20"/>
  <c r="D83" i="20"/>
  <c r="C83" i="20"/>
  <c r="B83" i="20"/>
  <c r="G82" i="20"/>
  <c r="F82" i="20"/>
  <c r="D82" i="20"/>
  <c r="C82" i="20"/>
  <c r="B82" i="20"/>
  <c r="G81" i="20"/>
  <c r="F81" i="20"/>
  <c r="D81" i="20"/>
  <c r="H81" i="20" s="1"/>
  <c r="C81" i="20"/>
  <c r="B81" i="20"/>
  <c r="G80" i="20"/>
  <c r="F80" i="20"/>
  <c r="D80" i="20"/>
  <c r="C80" i="20"/>
  <c r="B80" i="20"/>
  <c r="G79" i="20"/>
  <c r="F79" i="20"/>
  <c r="D79" i="20"/>
  <c r="C79" i="20"/>
  <c r="B79" i="20"/>
  <c r="I71" i="20"/>
  <c r="H130" i="20" s="1"/>
  <c r="H11" i="11" s="1"/>
  <c r="B70" i="20"/>
  <c r="B69" i="20"/>
  <c r="B68" i="20"/>
  <c r="B67" i="20"/>
  <c r="B66" i="20"/>
  <c r="B65" i="20"/>
  <c r="B64" i="20"/>
  <c r="B63" i="20"/>
  <c r="B62" i="20"/>
  <c r="B61" i="20"/>
  <c r="E56" i="20"/>
  <c r="D56" i="20"/>
  <c r="B56" i="20"/>
  <c r="E55" i="20"/>
  <c r="D55" i="20"/>
  <c r="B55" i="20"/>
  <c r="E54" i="20"/>
  <c r="D54" i="20"/>
  <c r="B54" i="20"/>
  <c r="E53" i="20"/>
  <c r="D53" i="20"/>
  <c r="B53" i="20"/>
  <c r="E52" i="20"/>
  <c r="D52" i="20"/>
  <c r="B52" i="20"/>
  <c r="E51" i="20"/>
  <c r="D51" i="20"/>
  <c r="B51" i="20"/>
  <c r="E50" i="20"/>
  <c r="D50" i="20"/>
  <c r="B50" i="20"/>
  <c r="E49" i="20"/>
  <c r="D49" i="20"/>
  <c r="B49" i="20"/>
  <c r="E48" i="20"/>
  <c r="D48" i="20"/>
  <c r="B48" i="20"/>
  <c r="E47" i="20"/>
  <c r="D47" i="20"/>
  <c r="B47" i="20"/>
  <c r="E43" i="20"/>
  <c r="D43" i="20"/>
  <c r="H43" i="20" s="1"/>
  <c r="B43" i="20"/>
  <c r="E42" i="20"/>
  <c r="D42" i="20"/>
  <c r="B42" i="20"/>
  <c r="E41" i="20"/>
  <c r="D41" i="20"/>
  <c r="H41" i="20" s="1"/>
  <c r="B41" i="20"/>
  <c r="E40" i="20"/>
  <c r="D40" i="20"/>
  <c r="B40" i="20"/>
  <c r="E39" i="20"/>
  <c r="D39" i="20"/>
  <c r="H39" i="20" s="1"/>
  <c r="B39" i="20"/>
  <c r="E38" i="20"/>
  <c r="D38" i="20"/>
  <c r="B38" i="20"/>
  <c r="E37" i="20"/>
  <c r="D37" i="20"/>
  <c r="H37" i="20" s="1"/>
  <c r="B37" i="20"/>
  <c r="E36" i="20"/>
  <c r="D36" i="20"/>
  <c r="B36" i="20"/>
  <c r="E35" i="20"/>
  <c r="D35" i="20"/>
  <c r="H35" i="20" s="1"/>
  <c r="B35" i="20"/>
  <c r="E34" i="20"/>
  <c r="D34" i="20"/>
  <c r="B34" i="20"/>
  <c r="E28" i="20"/>
  <c r="D28" i="20"/>
  <c r="C28" i="20"/>
  <c r="B28" i="20"/>
  <c r="E27" i="20"/>
  <c r="D27" i="20"/>
  <c r="C27" i="20"/>
  <c r="B27" i="20"/>
  <c r="E26" i="20"/>
  <c r="D26" i="20"/>
  <c r="C26" i="20"/>
  <c r="B26" i="20"/>
  <c r="E25" i="20"/>
  <c r="D25" i="20"/>
  <c r="C25" i="20"/>
  <c r="B25" i="20"/>
  <c r="E24" i="20"/>
  <c r="D24" i="20"/>
  <c r="C24" i="20"/>
  <c r="B24" i="20"/>
  <c r="E23" i="20"/>
  <c r="D23" i="20"/>
  <c r="C23" i="20"/>
  <c r="B23" i="20"/>
  <c r="E22" i="20"/>
  <c r="D22" i="20"/>
  <c r="C22" i="20"/>
  <c r="B22" i="20"/>
  <c r="E21" i="20"/>
  <c r="D21" i="20"/>
  <c r="C21" i="20"/>
  <c r="B21" i="20"/>
  <c r="E20" i="20"/>
  <c r="D20" i="20"/>
  <c r="C20" i="20"/>
  <c r="B20" i="20"/>
  <c r="E19" i="20"/>
  <c r="D19" i="20"/>
  <c r="C19" i="20"/>
  <c r="B19" i="20"/>
  <c r="E18" i="20"/>
  <c r="D18" i="20"/>
  <c r="C18" i="20"/>
  <c r="B18" i="20"/>
  <c r="E17" i="20"/>
  <c r="D17" i="20"/>
  <c r="C17" i="20"/>
  <c r="B17" i="20"/>
  <c r="E16" i="20"/>
  <c r="D16" i="20"/>
  <c r="C16" i="20"/>
  <c r="B16" i="20"/>
  <c r="E15" i="20"/>
  <c r="D15" i="20"/>
  <c r="C15" i="20"/>
  <c r="B15" i="20"/>
  <c r="E14" i="20"/>
  <c r="D14" i="20"/>
  <c r="C14" i="20"/>
  <c r="B14" i="20"/>
  <c r="E13" i="20"/>
  <c r="D13" i="20"/>
  <c r="C13" i="20"/>
  <c r="B13" i="20"/>
  <c r="E12" i="20"/>
  <c r="D12" i="20"/>
  <c r="C12" i="20"/>
  <c r="B12" i="20"/>
  <c r="E11" i="20"/>
  <c r="D11" i="20"/>
  <c r="C11" i="20"/>
  <c r="B11" i="20"/>
  <c r="E10" i="20"/>
  <c r="D10" i="20"/>
  <c r="C10" i="20"/>
  <c r="B10" i="20"/>
  <c r="E9" i="20"/>
  <c r="D9" i="20"/>
  <c r="C9" i="20"/>
  <c r="B9" i="20"/>
  <c r="D4" i="20"/>
  <c r="G25" i="20" s="1"/>
  <c r="B1" i="20"/>
  <c r="B130" i="19"/>
  <c r="B10" i="11" s="1"/>
  <c r="A130" i="19"/>
  <c r="A10" i="11" s="1"/>
  <c r="I119" i="19"/>
  <c r="L130" i="19" s="1"/>
  <c r="L10" i="11" s="1"/>
  <c r="B118" i="19"/>
  <c r="B117" i="19"/>
  <c r="B116" i="19"/>
  <c r="B115" i="19"/>
  <c r="B114" i="19"/>
  <c r="B113" i="19"/>
  <c r="F109" i="19"/>
  <c r="H109" i="19" s="1"/>
  <c r="D109" i="19"/>
  <c r="B109" i="19"/>
  <c r="F108" i="19"/>
  <c r="H108" i="19" s="1"/>
  <c r="D108" i="19"/>
  <c r="B108" i="19"/>
  <c r="F107" i="19"/>
  <c r="H107" i="19" s="1"/>
  <c r="D107" i="19"/>
  <c r="B107" i="19"/>
  <c r="F106" i="19"/>
  <c r="H106" i="19" s="1"/>
  <c r="D106" i="19"/>
  <c r="B106" i="19"/>
  <c r="F105" i="19"/>
  <c r="H105" i="19" s="1"/>
  <c r="D105" i="19"/>
  <c r="B105" i="19"/>
  <c r="F104" i="19"/>
  <c r="H104" i="19" s="1"/>
  <c r="D104" i="19"/>
  <c r="B104" i="19"/>
  <c r="I101" i="19"/>
  <c r="J130" i="19" s="1"/>
  <c r="J10" i="11" s="1"/>
  <c r="G100" i="19"/>
  <c r="D100" i="19"/>
  <c r="B100" i="19"/>
  <c r="G99" i="19"/>
  <c r="D99" i="19"/>
  <c r="B99" i="19"/>
  <c r="G98" i="19"/>
  <c r="D98" i="19"/>
  <c r="B98" i="19"/>
  <c r="G97" i="19"/>
  <c r="D97" i="19"/>
  <c r="B97" i="19"/>
  <c r="G96" i="19"/>
  <c r="D96" i="19"/>
  <c r="B96" i="19"/>
  <c r="G95" i="19"/>
  <c r="D95" i="19"/>
  <c r="B95" i="19"/>
  <c r="G90" i="19"/>
  <c r="F90" i="19"/>
  <c r="D90" i="19"/>
  <c r="C90" i="19"/>
  <c r="B90" i="19"/>
  <c r="G89" i="19"/>
  <c r="F89" i="19"/>
  <c r="D89" i="19"/>
  <c r="C89" i="19"/>
  <c r="B89" i="19"/>
  <c r="G88" i="19"/>
  <c r="F88" i="19"/>
  <c r="D88" i="19"/>
  <c r="C88" i="19"/>
  <c r="B88" i="19"/>
  <c r="G84" i="19"/>
  <c r="F84" i="19"/>
  <c r="D84" i="19"/>
  <c r="C84" i="19"/>
  <c r="B84" i="19"/>
  <c r="G83" i="19"/>
  <c r="F83" i="19"/>
  <c r="D83" i="19"/>
  <c r="C83" i="19"/>
  <c r="B83" i="19"/>
  <c r="G82" i="19"/>
  <c r="F82" i="19"/>
  <c r="D82" i="19"/>
  <c r="C82" i="19"/>
  <c r="B82" i="19"/>
  <c r="G81" i="19"/>
  <c r="F81" i="19"/>
  <c r="D81" i="19"/>
  <c r="C81" i="19"/>
  <c r="B81" i="19"/>
  <c r="G80" i="19"/>
  <c r="F80" i="19"/>
  <c r="D80" i="19"/>
  <c r="C80" i="19"/>
  <c r="B80" i="19"/>
  <c r="G79" i="19"/>
  <c r="F79" i="19"/>
  <c r="D79" i="19"/>
  <c r="C79" i="19"/>
  <c r="B79" i="19"/>
  <c r="I71" i="19"/>
  <c r="H130" i="19" s="1"/>
  <c r="H10" i="11" s="1"/>
  <c r="B70" i="19"/>
  <c r="B69" i="19"/>
  <c r="B68" i="19"/>
  <c r="B67" i="19"/>
  <c r="B66" i="19"/>
  <c r="B65" i="19"/>
  <c r="B64" i="19"/>
  <c r="B63" i="19"/>
  <c r="B62" i="19"/>
  <c r="B61" i="19"/>
  <c r="E56" i="19"/>
  <c r="D56" i="19"/>
  <c r="B56" i="19"/>
  <c r="E55" i="19"/>
  <c r="D55" i="19"/>
  <c r="B55" i="19"/>
  <c r="E54" i="19"/>
  <c r="D54" i="19"/>
  <c r="B54" i="19"/>
  <c r="E53" i="19"/>
  <c r="D53" i="19"/>
  <c r="B53" i="19"/>
  <c r="E52" i="19"/>
  <c r="D52" i="19"/>
  <c r="B52" i="19"/>
  <c r="E51" i="19"/>
  <c r="D51" i="19"/>
  <c r="B51" i="19"/>
  <c r="E50" i="19"/>
  <c r="D50" i="19"/>
  <c r="B50" i="19"/>
  <c r="E49" i="19"/>
  <c r="D49" i="19"/>
  <c r="B49" i="19"/>
  <c r="E48" i="19"/>
  <c r="D48" i="19"/>
  <c r="B48" i="19"/>
  <c r="E47" i="19"/>
  <c r="D47" i="19"/>
  <c r="B47" i="19"/>
  <c r="D43" i="19"/>
  <c r="B43" i="19"/>
  <c r="E42" i="19"/>
  <c r="D42" i="19"/>
  <c r="B42" i="19"/>
  <c r="E41" i="19"/>
  <c r="D41" i="19"/>
  <c r="B41" i="19"/>
  <c r="E40" i="19"/>
  <c r="D40" i="19"/>
  <c r="B40" i="19"/>
  <c r="E39" i="19"/>
  <c r="D39" i="19"/>
  <c r="B39" i="19"/>
  <c r="E38" i="19"/>
  <c r="D38" i="19"/>
  <c r="B38" i="19"/>
  <c r="E37" i="19"/>
  <c r="D37" i="19"/>
  <c r="B37" i="19"/>
  <c r="E36" i="19"/>
  <c r="D36" i="19"/>
  <c r="B36" i="19"/>
  <c r="E35" i="19"/>
  <c r="D35" i="19"/>
  <c r="B35" i="19"/>
  <c r="E34" i="19"/>
  <c r="D34" i="19"/>
  <c r="B34" i="19"/>
  <c r="E28" i="19"/>
  <c r="D28" i="19"/>
  <c r="C28" i="19"/>
  <c r="B28" i="19"/>
  <c r="E27" i="19"/>
  <c r="D27" i="19"/>
  <c r="C27" i="19"/>
  <c r="B27" i="19"/>
  <c r="E26" i="19"/>
  <c r="D26" i="19"/>
  <c r="C26" i="19"/>
  <c r="B26" i="19"/>
  <c r="E25" i="19"/>
  <c r="D25" i="19"/>
  <c r="C25" i="19"/>
  <c r="B25" i="19"/>
  <c r="E24" i="19"/>
  <c r="D24" i="19"/>
  <c r="C24" i="19"/>
  <c r="B24" i="19"/>
  <c r="E23" i="19"/>
  <c r="D23" i="19"/>
  <c r="C23" i="19"/>
  <c r="B23" i="19"/>
  <c r="E22" i="19"/>
  <c r="D22" i="19"/>
  <c r="C22" i="19"/>
  <c r="B22" i="19"/>
  <c r="E21" i="19"/>
  <c r="D21" i="19"/>
  <c r="C21" i="19"/>
  <c r="B21" i="19"/>
  <c r="E20" i="19"/>
  <c r="D20" i="19"/>
  <c r="C20" i="19"/>
  <c r="B20" i="19"/>
  <c r="E19" i="19"/>
  <c r="D19" i="19"/>
  <c r="C19" i="19"/>
  <c r="B19" i="19"/>
  <c r="E18" i="19"/>
  <c r="D18" i="19"/>
  <c r="C18" i="19"/>
  <c r="B18" i="19"/>
  <c r="E17" i="19"/>
  <c r="D17" i="19"/>
  <c r="C17" i="19"/>
  <c r="B17" i="19"/>
  <c r="E16" i="19"/>
  <c r="D16" i="19"/>
  <c r="C16" i="19"/>
  <c r="B16" i="19"/>
  <c r="E15" i="19"/>
  <c r="D15" i="19"/>
  <c r="C15" i="19"/>
  <c r="B15" i="19"/>
  <c r="E14" i="19"/>
  <c r="D14" i="19"/>
  <c r="C14" i="19"/>
  <c r="B14" i="19"/>
  <c r="E13" i="19"/>
  <c r="D13" i="19"/>
  <c r="C13" i="19"/>
  <c r="B13" i="19"/>
  <c r="E12" i="19"/>
  <c r="D12" i="19"/>
  <c r="C12" i="19"/>
  <c r="B12" i="19"/>
  <c r="E11" i="19"/>
  <c r="D11" i="19"/>
  <c r="C11" i="19"/>
  <c r="B11" i="19"/>
  <c r="E10" i="19"/>
  <c r="D10" i="19"/>
  <c r="C10" i="19"/>
  <c r="B10" i="19"/>
  <c r="E9" i="19"/>
  <c r="D9" i="19"/>
  <c r="C9" i="19"/>
  <c r="B9" i="19"/>
  <c r="D4" i="19"/>
  <c r="G25" i="19" s="1"/>
  <c r="B1" i="19"/>
  <c r="H130" i="18"/>
  <c r="H9" i="11" s="1"/>
  <c r="B130" i="18"/>
  <c r="B9" i="11" s="1"/>
  <c r="A130" i="18"/>
  <c r="A9" i="11" s="1"/>
  <c r="I119" i="18"/>
  <c r="L130" i="18" s="1"/>
  <c r="L9" i="11" s="1"/>
  <c r="B117" i="18"/>
  <c r="B116" i="18"/>
  <c r="B115" i="18"/>
  <c r="B114" i="18"/>
  <c r="B113" i="18"/>
  <c r="F109" i="18"/>
  <c r="H109" i="18" s="1"/>
  <c r="D109" i="18"/>
  <c r="B109" i="18"/>
  <c r="F108" i="18"/>
  <c r="H108" i="18" s="1"/>
  <c r="D108" i="18"/>
  <c r="B108" i="18"/>
  <c r="F107" i="18"/>
  <c r="H107" i="18" s="1"/>
  <c r="D107" i="18"/>
  <c r="B107" i="18"/>
  <c r="F106" i="18"/>
  <c r="H106" i="18" s="1"/>
  <c r="D106" i="18"/>
  <c r="B106" i="18"/>
  <c r="F105" i="18"/>
  <c r="H105" i="18" s="1"/>
  <c r="D105" i="18"/>
  <c r="B105" i="18"/>
  <c r="F104" i="18"/>
  <c r="H104" i="18" s="1"/>
  <c r="D104" i="18"/>
  <c r="B104" i="18"/>
  <c r="I101" i="18"/>
  <c r="J130" i="18" s="1"/>
  <c r="J9" i="11" s="1"/>
  <c r="G100" i="18"/>
  <c r="D100" i="18"/>
  <c r="B100" i="18"/>
  <c r="G99" i="18"/>
  <c r="D99" i="18"/>
  <c r="B99" i="18"/>
  <c r="G98" i="18"/>
  <c r="D98" i="18"/>
  <c r="B98" i="18"/>
  <c r="G97" i="18"/>
  <c r="D97" i="18"/>
  <c r="B97" i="18"/>
  <c r="G96" i="18"/>
  <c r="D96" i="18"/>
  <c r="B96" i="18"/>
  <c r="G95" i="18"/>
  <c r="D95" i="18"/>
  <c r="B95" i="18"/>
  <c r="G90" i="18"/>
  <c r="F90" i="18"/>
  <c r="D90" i="18"/>
  <c r="C90" i="18"/>
  <c r="B90" i="18"/>
  <c r="G89" i="18"/>
  <c r="F89" i="18"/>
  <c r="D89" i="18"/>
  <c r="C89" i="18"/>
  <c r="B89" i="18"/>
  <c r="G88" i="18"/>
  <c r="F88" i="18"/>
  <c r="D88" i="18"/>
  <c r="C88" i="18"/>
  <c r="B88" i="18"/>
  <c r="G84" i="18"/>
  <c r="F84" i="18"/>
  <c r="D84" i="18"/>
  <c r="C84" i="18"/>
  <c r="B84" i="18"/>
  <c r="G83" i="18"/>
  <c r="F83" i="18"/>
  <c r="D83" i="18"/>
  <c r="C83" i="18"/>
  <c r="B83" i="18"/>
  <c r="G82" i="18"/>
  <c r="F82" i="18"/>
  <c r="D82" i="18"/>
  <c r="C82" i="18"/>
  <c r="B82" i="18"/>
  <c r="G81" i="18"/>
  <c r="F81" i="18"/>
  <c r="D81" i="18"/>
  <c r="C81" i="18"/>
  <c r="B81" i="18"/>
  <c r="G80" i="18"/>
  <c r="F80" i="18"/>
  <c r="D80" i="18"/>
  <c r="C80" i="18"/>
  <c r="B80" i="18"/>
  <c r="G79" i="18"/>
  <c r="F79" i="18"/>
  <c r="D79" i="18"/>
  <c r="C79" i="18"/>
  <c r="B79" i="18"/>
  <c r="I71" i="18"/>
  <c r="B70" i="18"/>
  <c r="B69" i="18"/>
  <c r="B68" i="18"/>
  <c r="B67" i="18"/>
  <c r="B66" i="18"/>
  <c r="B65" i="18"/>
  <c r="B64" i="18"/>
  <c r="B63" i="18"/>
  <c r="B62" i="18"/>
  <c r="B61" i="18"/>
  <c r="D56" i="18"/>
  <c r="B56" i="18"/>
  <c r="E55" i="18"/>
  <c r="D55" i="18"/>
  <c r="B55" i="18"/>
  <c r="E54" i="18"/>
  <c r="D54" i="18"/>
  <c r="B54" i="18"/>
  <c r="E53" i="18"/>
  <c r="D53" i="18"/>
  <c r="B53" i="18"/>
  <c r="E52" i="18"/>
  <c r="D52" i="18"/>
  <c r="B52" i="18"/>
  <c r="E51" i="18"/>
  <c r="D51" i="18"/>
  <c r="B51" i="18"/>
  <c r="E50" i="18"/>
  <c r="D50" i="18"/>
  <c r="H50" i="18" s="1"/>
  <c r="B50" i="18"/>
  <c r="E49" i="18"/>
  <c r="D49" i="18"/>
  <c r="B49" i="18"/>
  <c r="E48" i="18"/>
  <c r="D48" i="18"/>
  <c r="B48" i="18"/>
  <c r="E47" i="18"/>
  <c r="D47" i="18"/>
  <c r="B47" i="18"/>
  <c r="E43" i="18"/>
  <c r="D43" i="18"/>
  <c r="H43" i="18" s="1"/>
  <c r="B43" i="18"/>
  <c r="E42" i="18"/>
  <c r="D42" i="18"/>
  <c r="B42" i="18"/>
  <c r="E41" i="18"/>
  <c r="D41" i="18"/>
  <c r="B41" i="18"/>
  <c r="E40" i="18"/>
  <c r="D40" i="18"/>
  <c r="H40" i="18" s="1"/>
  <c r="B40" i="18"/>
  <c r="E39" i="18"/>
  <c r="D39" i="18"/>
  <c r="H39" i="18" s="1"/>
  <c r="B39" i="18"/>
  <c r="E38" i="18"/>
  <c r="D38" i="18"/>
  <c r="B38" i="18"/>
  <c r="E37" i="18"/>
  <c r="D37" i="18"/>
  <c r="B37" i="18"/>
  <c r="E36" i="18"/>
  <c r="D36" i="18"/>
  <c r="H36" i="18" s="1"/>
  <c r="B36" i="18"/>
  <c r="E35" i="18"/>
  <c r="D35" i="18"/>
  <c r="H35" i="18" s="1"/>
  <c r="B35" i="18"/>
  <c r="E34" i="18"/>
  <c r="D34" i="18"/>
  <c r="B34" i="18"/>
  <c r="E28" i="18"/>
  <c r="D28" i="18"/>
  <c r="C28" i="18"/>
  <c r="B28" i="18"/>
  <c r="E27" i="18"/>
  <c r="D27" i="18"/>
  <c r="C27" i="18"/>
  <c r="B27" i="18"/>
  <c r="E26" i="18"/>
  <c r="D26" i="18"/>
  <c r="C26" i="18"/>
  <c r="B26" i="18"/>
  <c r="E25" i="18"/>
  <c r="D25" i="18"/>
  <c r="C25" i="18"/>
  <c r="B25" i="18"/>
  <c r="E24" i="18"/>
  <c r="D24" i="18"/>
  <c r="C24" i="18"/>
  <c r="B24" i="18"/>
  <c r="E23" i="18"/>
  <c r="D23" i="18"/>
  <c r="C23" i="18"/>
  <c r="B23" i="18"/>
  <c r="E22" i="18"/>
  <c r="D22" i="18"/>
  <c r="C22" i="18"/>
  <c r="B22" i="18"/>
  <c r="E21" i="18"/>
  <c r="D21" i="18"/>
  <c r="C21" i="18"/>
  <c r="B21" i="18"/>
  <c r="E20" i="18"/>
  <c r="D20" i="18"/>
  <c r="C20" i="18"/>
  <c r="B20" i="18"/>
  <c r="E19" i="18"/>
  <c r="D19" i="18"/>
  <c r="C19" i="18"/>
  <c r="B19" i="18"/>
  <c r="E18" i="18"/>
  <c r="D18" i="18"/>
  <c r="C18" i="18"/>
  <c r="B18" i="18"/>
  <c r="E17" i="18"/>
  <c r="D17" i="18"/>
  <c r="C17" i="18"/>
  <c r="B17" i="18"/>
  <c r="E16" i="18"/>
  <c r="D16" i="18"/>
  <c r="C16" i="18"/>
  <c r="B16" i="18"/>
  <c r="E15" i="18"/>
  <c r="D15" i="18"/>
  <c r="C15" i="18"/>
  <c r="B15" i="18"/>
  <c r="E14" i="18"/>
  <c r="D14" i="18"/>
  <c r="C14" i="18"/>
  <c r="B14" i="18"/>
  <c r="E13" i="18"/>
  <c r="D13" i="18"/>
  <c r="C13" i="18"/>
  <c r="B13" i="18"/>
  <c r="E12" i="18"/>
  <c r="D12" i="18"/>
  <c r="C12" i="18"/>
  <c r="B12" i="18"/>
  <c r="E11" i="18"/>
  <c r="D11" i="18"/>
  <c r="C11" i="18"/>
  <c r="B11" i="18"/>
  <c r="E10" i="18"/>
  <c r="D10" i="18"/>
  <c r="C10" i="18"/>
  <c r="B10" i="18"/>
  <c r="E9" i="18"/>
  <c r="D9" i="18"/>
  <c r="C9" i="18"/>
  <c r="B9" i="18"/>
  <c r="D4" i="18"/>
  <c r="G25" i="18" s="1"/>
  <c r="B1" i="18"/>
  <c r="B130" i="17"/>
  <c r="B8" i="11" s="1"/>
  <c r="A130" i="17"/>
  <c r="A8" i="11" s="1"/>
  <c r="I119" i="17"/>
  <c r="L130" i="17" s="1"/>
  <c r="L8" i="11" s="1"/>
  <c r="B117" i="17"/>
  <c r="B116" i="17"/>
  <c r="B115" i="17"/>
  <c r="B114" i="17"/>
  <c r="B113" i="17"/>
  <c r="F109" i="17"/>
  <c r="H109" i="17" s="1"/>
  <c r="D109" i="17"/>
  <c r="B109" i="17"/>
  <c r="F108" i="17"/>
  <c r="H108" i="17" s="1"/>
  <c r="D108" i="17"/>
  <c r="B108" i="17"/>
  <c r="F107" i="17"/>
  <c r="H107" i="17" s="1"/>
  <c r="D107" i="17"/>
  <c r="B107" i="17"/>
  <c r="F106" i="17"/>
  <c r="H106" i="17" s="1"/>
  <c r="D106" i="17"/>
  <c r="B106" i="17"/>
  <c r="F105" i="17"/>
  <c r="H105" i="17" s="1"/>
  <c r="D105" i="17"/>
  <c r="B105" i="17"/>
  <c r="F104" i="17"/>
  <c r="H104" i="17" s="1"/>
  <c r="D104" i="17"/>
  <c r="B104" i="17"/>
  <c r="I101" i="17"/>
  <c r="J130" i="17" s="1"/>
  <c r="J8" i="11" s="1"/>
  <c r="G100" i="17"/>
  <c r="D100" i="17"/>
  <c r="B100" i="17"/>
  <c r="G99" i="17"/>
  <c r="D99" i="17"/>
  <c r="B99" i="17"/>
  <c r="G98" i="17"/>
  <c r="D98" i="17"/>
  <c r="B98" i="17"/>
  <c r="G97" i="17"/>
  <c r="D97" i="17"/>
  <c r="B97" i="17"/>
  <c r="G96" i="17"/>
  <c r="D96" i="17"/>
  <c r="B96" i="17"/>
  <c r="G95" i="17"/>
  <c r="D95" i="17"/>
  <c r="B95" i="17"/>
  <c r="G90" i="17"/>
  <c r="F90" i="17"/>
  <c r="D90" i="17"/>
  <c r="C90" i="17"/>
  <c r="B90" i="17"/>
  <c r="G89" i="17"/>
  <c r="F89" i="17"/>
  <c r="D89" i="17"/>
  <c r="C89" i="17"/>
  <c r="B89" i="17"/>
  <c r="G88" i="17"/>
  <c r="F88" i="17"/>
  <c r="D88" i="17"/>
  <c r="C88" i="17"/>
  <c r="B88" i="17"/>
  <c r="G84" i="17"/>
  <c r="F84" i="17"/>
  <c r="D84" i="17"/>
  <c r="C84" i="17"/>
  <c r="B84" i="17"/>
  <c r="G83" i="17"/>
  <c r="F83" i="17"/>
  <c r="D83" i="17"/>
  <c r="C83" i="17"/>
  <c r="B83" i="17"/>
  <c r="G82" i="17"/>
  <c r="F82" i="17"/>
  <c r="D82" i="17"/>
  <c r="C82" i="17"/>
  <c r="B82" i="17"/>
  <c r="G81" i="17"/>
  <c r="F81" i="17"/>
  <c r="D81" i="17"/>
  <c r="C81" i="17"/>
  <c r="B81" i="17"/>
  <c r="G80" i="17"/>
  <c r="F80" i="17"/>
  <c r="D80" i="17"/>
  <c r="C80" i="17"/>
  <c r="B80" i="17"/>
  <c r="G79" i="17"/>
  <c r="F79" i="17"/>
  <c r="D79" i="17"/>
  <c r="C79" i="17"/>
  <c r="B79" i="17"/>
  <c r="I71" i="17"/>
  <c r="H130" i="17" s="1"/>
  <c r="H8" i="11" s="1"/>
  <c r="B70" i="17"/>
  <c r="B69" i="17"/>
  <c r="B68" i="17"/>
  <c r="B67" i="17"/>
  <c r="B66" i="17"/>
  <c r="B65" i="17"/>
  <c r="B64" i="17"/>
  <c r="B63" i="17"/>
  <c r="B62" i="17"/>
  <c r="B61" i="17"/>
  <c r="E56" i="17"/>
  <c r="D56" i="17"/>
  <c r="B56" i="17"/>
  <c r="E55" i="17"/>
  <c r="D55" i="17"/>
  <c r="B55" i="17"/>
  <c r="E54" i="17"/>
  <c r="D54" i="17"/>
  <c r="B54" i="17"/>
  <c r="E53" i="17"/>
  <c r="D53" i="17"/>
  <c r="B53" i="17"/>
  <c r="E52" i="17"/>
  <c r="D52" i="17"/>
  <c r="B52" i="17"/>
  <c r="E51" i="17"/>
  <c r="D51" i="17"/>
  <c r="B51" i="17"/>
  <c r="E50" i="17"/>
  <c r="D50" i="17"/>
  <c r="B50" i="17"/>
  <c r="E49" i="17"/>
  <c r="D49" i="17"/>
  <c r="B49" i="17"/>
  <c r="E48" i="17"/>
  <c r="D48" i="17"/>
  <c r="B48" i="17"/>
  <c r="E47" i="17"/>
  <c r="D47" i="17"/>
  <c r="B47" i="17"/>
  <c r="E43" i="17"/>
  <c r="D43" i="17"/>
  <c r="B43" i="17"/>
  <c r="E42" i="17"/>
  <c r="D42" i="17"/>
  <c r="H42" i="17" s="1"/>
  <c r="B42" i="17"/>
  <c r="E41" i="17"/>
  <c r="D41" i="17"/>
  <c r="H41" i="17" s="1"/>
  <c r="B41" i="17"/>
  <c r="E40" i="17"/>
  <c r="D40" i="17"/>
  <c r="B40" i="17"/>
  <c r="E39" i="17"/>
  <c r="D39" i="17"/>
  <c r="B39" i="17"/>
  <c r="E38" i="17"/>
  <c r="D38" i="17"/>
  <c r="H38" i="17" s="1"/>
  <c r="B38" i="17"/>
  <c r="E37" i="17"/>
  <c r="D37" i="17"/>
  <c r="H37" i="17" s="1"/>
  <c r="B37" i="17"/>
  <c r="E36" i="17"/>
  <c r="D36" i="17"/>
  <c r="B36" i="17"/>
  <c r="E35" i="17"/>
  <c r="D35" i="17"/>
  <c r="B35" i="17"/>
  <c r="E34" i="17"/>
  <c r="D34" i="17"/>
  <c r="H34" i="17" s="1"/>
  <c r="B34" i="17"/>
  <c r="E28" i="17"/>
  <c r="D28" i="17"/>
  <c r="C28" i="17"/>
  <c r="B28" i="17"/>
  <c r="E27" i="17"/>
  <c r="D27" i="17"/>
  <c r="C27" i="17"/>
  <c r="B27" i="17"/>
  <c r="E26" i="17"/>
  <c r="D26" i="17"/>
  <c r="C26" i="17"/>
  <c r="B26" i="17"/>
  <c r="E25" i="17"/>
  <c r="D25" i="17"/>
  <c r="C25" i="17"/>
  <c r="B25" i="17"/>
  <c r="E24" i="17"/>
  <c r="D24" i="17"/>
  <c r="C24" i="17"/>
  <c r="B24" i="17"/>
  <c r="E23" i="17"/>
  <c r="D23" i="17"/>
  <c r="C23" i="17"/>
  <c r="B23" i="17"/>
  <c r="E22" i="17"/>
  <c r="D22" i="17"/>
  <c r="C22" i="17"/>
  <c r="B22" i="17"/>
  <c r="E21" i="17"/>
  <c r="D21" i="17"/>
  <c r="C21" i="17"/>
  <c r="B21" i="17"/>
  <c r="E20" i="17"/>
  <c r="D20" i="17"/>
  <c r="C20" i="17"/>
  <c r="B20" i="17"/>
  <c r="E19" i="17"/>
  <c r="D19" i="17"/>
  <c r="C19" i="17"/>
  <c r="B19" i="17"/>
  <c r="E18" i="17"/>
  <c r="D18" i="17"/>
  <c r="C18" i="17"/>
  <c r="B18" i="17"/>
  <c r="E17" i="17"/>
  <c r="D17" i="17"/>
  <c r="C17" i="17"/>
  <c r="B17" i="17"/>
  <c r="E16" i="17"/>
  <c r="D16" i="17"/>
  <c r="C16" i="17"/>
  <c r="B16" i="17"/>
  <c r="E15" i="17"/>
  <c r="D15" i="17"/>
  <c r="C15" i="17"/>
  <c r="B15" i="17"/>
  <c r="E14" i="17"/>
  <c r="D14" i="17"/>
  <c r="C14" i="17"/>
  <c r="B14" i="17"/>
  <c r="E13" i="17"/>
  <c r="D13" i="17"/>
  <c r="C13" i="17"/>
  <c r="B13" i="17"/>
  <c r="E12" i="17"/>
  <c r="D12" i="17"/>
  <c r="C12" i="17"/>
  <c r="B12" i="17"/>
  <c r="E11" i="17"/>
  <c r="D11" i="17"/>
  <c r="C11" i="17"/>
  <c r="B11" i="17"/>
  <c r="E10" i="17"/>
  <c r="D10" i="17"/>
  <c r="C10" i="17"/>
  <c r="B10" i="17"/>
  <c r="E9" i="17"/>
  <c r="D9" i="17"/>
  <c r="C9" i="17"/>
  <c r="B9" i="17"/>
  <c r="D4" i="17"/>
  <c r="G25" i="17" s="1"/>
  <c r="B1" i="17"/>
  <c r="L130" i="16"/>
  <c r="L7" i="11" s="1"/>
  <c r="J130" i="16"/>
  <c r="J7" i="11" s="1"/>
  <c r="H130" i="16"/>
  <c r="H7" i="11" s="1"/>
  <c r="B130" i="16"/>
  <c r="B7" i="11" s="1"/>
  <c r="A130" i="16"/>
  <c r="A7" i="11" s="1"/>
  <c r="I119" i="16"/>
  <c r="B117" i="16"/>
  <c r="B116" i="16"/>
  <c r="B115" i="16"/>
  <c r="B114" i="16"/>
  <c r="B113" i="16"/>
  <c r="F109" i="16"/>
  <c r="H109" i="16" s="1"/>
  <c r="D109" i="16"/>
  <c r="B109" i="16"/>
  <c r="F108" i="16"/>
  <c r="H108" i="16" s="1"/>
  <c r="D108" i="16"/>
  <c r="B108" i="16"/>
  <c r="F107" i="16"/>
  <c r="H107" i="16" s="1"/>
  <c r="D107" i="16"/>
  <c r="B107" i="16"/>
  <c r="F106" i="16"/>
  <c r="H106" i="16" s="1"/>
  <c r="D106" i="16"/>
  <c r="B106" i="16"/>
  <c r="F105" i="16"/>
  <c r="D105" i="16"/>
  <c r="B105" i="16"/>
  <c r="F104" i="16"/>
  <c r="H104" i="16" s="1"/>
  <c r="D104" i="16"/>
  <c r="B104" i="16"/>
  <c r="I101" i="16"/>
  <c r="G100" i="16"/>
  <c r="D100" i="16"/>
  <c r="B100" i="16"/>
  <c r="G99" i="16"/>
  <c r="D99" i="16"/>
  <c r="B99" i="16"/>
  <c r="G98" i="16"/>
  <c r="D98" i="16"/>
  <c r="B98" i="16"/>
  <c r="G97" i="16"/>
  <c r="D97" i="16"/>
  <c r="B97" i="16"/>
  <c r="G96" i="16"/>
  <c r="D96" i="16"/>
  <c r="B96" i="16"/>
  <c r="G95" i="16"/>
  <c r="D95" i="16"/>
  <c r="B95" i="16"/>
  <c r="G90" i="16"/>
  <c r="F90" i="16"/>
  <c r="D90" i="16"/>
  <c r="C90" i="16"/>
  <c r="B90" i="16"/>
  <c r="G89" i="16"/>
  <c r="F89" i="16"/>
  <c r="D89" i="16"/>
  <c r="C89" i="16"/>
  <c r="B89" i="16"/>
  <c r="G88" i="16"/>
  <c r="F88" i="16"/>
  <c r="D88" i="16"/>
  <c r="C88" i="16"/>
  <c r="B88" i="16"/>
  <c r="G84" i="16"/>
  <c r="F84" i="16"/>
  <c r="D84" i="16"/>
  <c r="C84" i="16"/>
  <c r="B84" i="16"/>
  <c r="G83" i="16"/>
  <c r="F83" i="16"/>
  <c r="D83" i="16"/>
  <c r="C83" i="16"/>
  <c r="B83" i="16"/>
  <c r="G82" i="16"/>
  <c r="F82" i="16"/>
  <c r="D82" i="16"/>
  <c r="C82" i="16"/>
  <c r="B82" i="16"/>
  <c r="G81" i="16"/>
  <c r="F81" i="16"/>
  <c r="D81" i="16"/>
  <c r="C81" i="16"/>
  <c r="B81" i="16"/>
  <c r="G80" i="16"/>
  <c r="F80" i="16"/>
  <c r="D80" i="16"/>
  <c r="C80" i="16"/>
  <c r="B80" i="16"/>
  <c r="G79" i="16"/>
  <c r="F79" i="16"/>
  <c r="D79" i="16"/>
  <c r="C79" i="16"/>
  <c r="B79" i="16"/>
  <c r="I71" i="16"/>
  <c r="B70" i="16"/>
  <c r="B69" i="16"/>
  <c r="B68" i="16"/>
  <c r="B67" i="16"/>
  <c r="B66" i="16"/>
  <c r="B65" i="16"/>
  <c r="B64" i="16"/>
  <c r="B63" i="16"/>
  <c r="B62" i="16"/>
  <c r="B61" i="16"/>
  <c r="E56" i="16"/>
  <c r="D56" i="16"/>
  <c r="B56" i="16"/>
  <c r="E55" i="16"/>
  <c r="D55" i="16"/>
  <c r="B55" i="16"/>
  <c r="E54" i="16"/>
  <c r="D54" i="16"/>
  <c r="B54" i="16"/>
  <c r="E53" i="16"/>
  <c r="D53" i="16"/>
  <c r="B53" i="16"/>
  <c r="E52" i="16"/>
  <c r="D52" i="16"/>
  <c r="B52" i="16"/>
  <c r="E51" i="16"/>
  <c r="D51" i="16"/>
  <c r="B51" i="16"/>
  <c r="E50" i="16"/>
  <c r="D50" i="16"/>
  <c r="B50" i="16"/>
  <c r="E49" i="16"/>
  <c r="D49" i="16"/>
  <c r="B49" i="16"/>
  <c r="E48" i="16"/>
  <c r="D48" i="16"/>
  <c r="B48" i="16"/>
  <c r="E47" i="16"/>
  <c r="D47" i="16"/>
  <c r="B47" i="16"/>
  <c r="E43" i="16"/>
  <c r="D43" i="16"/>
  <c r="H43" i="16" s="1"/>
  <c r="B43" i="16"/>
  <c r="E42" i="16"/>
  <c r="D42" i="16"/>
  <c r="B42" i="16"/>
  <c r="E41" i="16"/>
  <c r="D41" i="16"/>
  <c r="B41" i="16"/>
  <c r="E40" i="16"/>
  <c r="D40" i="16"/>
  <c r="H40" i="16" s="1"/>
  <c r="B40" i="16"/>
  <c r="E39" i="16"/>
  <c r="D39" i="16"/>
  <c r="H39" i="16" s="1"/>
  <c r="B39" i="16"/>
  <c r="E38" i="16"/>
  <c r="D38" i="16"/>
  <c r="B38" i="16"/>
  <c r="E37" i="16"/>
  <c r="D37" i="16"/>
  <c r="B37" i="16"/>
  <c r="E36" i="16"/>
  <c r="D36" i="16"/>
  <c r="H36" i="16" s="1"/>
  <c r="B36" i="16"/>
  <c r="E35" i="16"/>
  <c r="D35" i="16"/>
  <c r="H35" i="16" s="1"/>
  <c r="B35" i="16"/>
  <c r="E34" i="16"/>
  <c r="D34" i="16"/>
  <c r="B34" i="16"/>
  <c r="E28" i="16"/>
  <c r="D28" i="16"/>
  <c r="C28" i="16"/>
  <c r="B28" i="16"/>
  <c r="E27" i="16"/>
  <c r="D27" i="16"/>
  <c r="C27" i="16"/>
  <c r="B27" i="16"/>
  <c r="E26" i="16"/>
  <c r="D26" i="16"/>
  <c r="C26" i="16"/>
  <c r="B26" i="16"/>
  <c r="E25" i="16"/>
  <c r="D25" i="16"/>
  <c r="C25" i="16"/>
  <c r="B25" i="16"/>
  <c r="E24" i="16"/>
  <c r="D24" i="16"/>
  <c r="C24" i="16"/>
  <c r="B24" i="16"/>
  <c r="E23" i="16"/>
  <c r="D23" i="16"/>
  <c r="C23" i="16"/>
  <c r="B23" i="16"/>
  <c r="E22" i="16"/>
  <c r="D22" i="16"/>
  <c r="C22" i="16"/>
  <c r="B22" i="16"/>
  <c r="E21" i="16"/>
  <c r="D21" i="16"/>
  <c r="C21" i="16"/>
  <c r="B21" i="16"/>
  <c r="E20" i="16"/>
  <c r="D20" i="16"/>
  <c r="C20" i="16"/>
  <c r="B20" i="16"/>
  <c r="E19" i="16"/>
  <c r="D19" i="16"/>
  <c r="C19" i="16"/>
  <c r="B19" i="16"/>
  <c r="E18" i="16"/>
  <c r="D18" i="16"/>
  <c r="C18" i="16"/>
  <c r="B18" i="16"/>
  <c r="E17" i="16"/>
  <c r="D17" i="16"/>
  <c r="C17" i="16"/>
  <c r="B17" i="16"/>
  <c r="E16" i="16"/>
  <c r="D16" i="16"/>
  <c r="C16" i="16"/>
  <c r="B16" i="16"/>
  <c r="E15" i="16"/>
  <c r="D15" i="16"/>
  <c r="C15" i="16"/>
  <c r="B15" i="16"/>
  <c r="E14" i="16"/>
  <c r="D14" i="16"/>
  <c r="C14" i="16"/>
  <c r="B14" i="16"/>
  <c r="E13" i="16"/>
  <c r="D13" i="16"/>
  <c r="C13" i="16"/>
  <c r="B13" i="16"/>
  <c r="E12" i="16"/>
  <c r="D12" i="16"/>
  <c r="C12" i="16"/>
  <c r="B12" i="16"/>
  <c r="E11" i="16"/>
  <c r="D11" i="16"/>
  <c r="C11" i="16"/>
  <c r="B11" i="16"/>
  <c r="E10" i="16"/>
  <c r="D10" i="16"/>
  <c r="C10" i="16"/>
  <c r="B10" i="16"/>
  <c r="E9" i="16"/>
  <c r="D9" i="16"/>
  <c r="C9" i="16"/>
  <c r="B9" i="16"/>
  <c r="D4" i="16"/>
  <c r="G25" i="16" s="1"/>
  <c r="B1" i="16"/>
  <c r="D4" i="12"/>
  <c r="G14" i="21" l="1"/>
  <c r="H14" i="21" s="1"/>
  <c r="H23" i="22"/>
  <c r="H34" i="22"/>
  <c r="H37" i="21"/>
  <c r="H35" i="26"/>
  <c r="H37" i="16"/>
  <c r="H41" i="16"/>
  <c r="H35" i="17"/>
  <c r="H39" i="17"/>
  <c r="H43" i="17"/>
  <c r="H37" i="18"/>
  <c r="H41" i="18"/>
  <c r="H34" i="21"/>
  <c r="H38" i="21"/>
  <c r="H42" i="21"/>
  <c r="G23" i="22"/>
  <c r="H43" i="19"/>
  <c r="H43" i="24"/>
  <c r="H43" i="26"/>
  <c r="H36" i="19"/>
  <c r="H40" i="19"/>
  <c r="H34" i="20"/>
  <c r="H38" i="20"/>
  <c r="H42" i="20"/>
  <c r="H15" i="22"/>
  <c r="H35" i="22"/>
  <c r="H39" i="22"/>
  <c r="H43" i="22"/>
  <c r="H34" i="23"/>
  <c r="H38" i="23"/>
  <c r="H42" i="23"/>
  <c r="H36" i="24"/>
  <c r="H40" i="24"/>
  <c r="H34" i="25"/>
  <c r="H38" i="25"/>
  <c r="H42" i="25"/>
  <c r="H36" i="26"/>
  <c r="H40" i="26"/>
  <c r="H34" i="27"/>
  <c r="H38" i="27"/>
  <c r="H42" i="27"/>
  <c r="H39" i="26"/>
  <c r="G26" i="21"/>
  <c r="G15" i="22"/>
  <c r="H84" i="27"/>
  <c r="H39" i="19"/>
  <c r="H34" i="16"/>
  <c r="H38" i="16"/>
  <c r="H42" i="16"/>
  <c r="H36" i="17"/>
  <c r="H40" i="17"/>
  <c r="H88" i="17"/>
  <c r="H34" i="18"/>
  <c r="H38" i="18"/>
  <c r="H42" i="18"/>
  <c r="H35" i="21"/>
  <c r="H39" i="21"/>
  <c r="H43" i="21"/>
  <c r="H35" i="19"/>
  <c r="H39" i="24"/>
  <c r="H37" i="19"/>
  <c r="H41" i="19"/>
  <c r="G18" i="21"/>
  <c r="H37" i="24"/>
  <c r="H41" i="24"/>
  <c r="H37" i="26"/>
  <c r="H41" i="26"/>
  <c r="H35" i="24"/>
  <c r="H41" i="21"/>
  <c r="G10" i="21"/>
  <c r="H36" i="21"/>
  <c r="H47" i="21"/>
  <c r="H55" i="21"/>
  <c r="G22" i="21"/>
  <c r="H40" i="21"/>
  <c r="H34" i="19"/>
  <c r="H38" i="19"/>
  <c r="H42" i="19"/>
  <c r="H84" i="19"/>
  <c r="H36" i="20"/>
  <c r="H40" i="20"/>
  <c r="H51" i="20"/>
  <c r="G19" i="22"/>
  <c r="H19" i="22" s="1"/>
  <c r="H37" i="22"/>
  <c r="H41" i="22"/>
  <c r="H36" i="23"/>
  <c r="H40" i="23"/>
  <c r="H34" i="24"/>
  <c r="H38" i="24"/>
  <c r="H42" i="24"/>
  <c r="H36" i="25"/>
  <c r="H40" i="25"/>
  <c r="H34" i="26"/>
  <c r="H38" i="26"/>
  <c r="H42" i="26"/>
  <c r="H36" i="27"/>
  <c r="H40" i="27"/>
  <c r="H105" i="16"/>
  <c r="H91" i="37"/>
  <c r="H91" i="38"/>
  <c r="H48" i="16"/>
  <c r="H56" i="16"/>
  <c r="H84" i="16"/>
  <c r="H54" i="18"/>
  <c r="H89" i="18"/>
  <c r="H81" i="21"/>
  <c r="H88" i="22"/>
  <c r="H48" i="23"/>
  <c r="H56" i="23"/>
  <c r="H84" i="23"/>
  <c r="H51" i="24"/>
  <c r="H81" i="24"/>
  <c r="H54" i="25"/>
  <c r="H89" i="25"/>
  <c r="H49" i="26"/>
  <c r="H83" i="26"/>
  <c r="H52" i="27"/>
  <c r="H80" i="27"/>
  <c r="H49" i="22"/>
  <c r="H79" i="25"/>
  <c r="H85" i="37"/>
  <c r="H91" i="34"/>
  <c r="H82" i="22"/>
  <c r="H51" i="23"/>
  <c r="H81" i="23"/>
  <c r="H54" i="24"/>
  <c r="H49" i="25"/>
  <c r="H83" i="25"/>
  <c r="H52" i="26"/>
  <c r="H80" i="26"/>
  <c r="H47" i="27"/>
  <c r="H55" i="27"/>
  <c r="H91" i="32"/>
  <c r="H82" i="19"/>
  <c r="H48" i="22"/>
  <c r="H56" i="22"/>
  <c r="H84" i="22"/>
  <c r="H49" i="23"/>
  <c r="H83" i="23"/>
  <c r="H80" i="24"/>
  <c r="H88" i="25"/>
  <c r="H53" i="27"/>
  <c r="H79" i="27"/>
  <c r="H57" i="36"/>
  <c r="H79" i="26"/>
  <c r="H91" i="35"/>
  <c r="H85" i="33"/>
  <c r="H48" i="17"/>
  <c r="H56" i="17"/>
  <c r="H84" i="17"/>
  <c r="H51" i="18"/>
  <c r="H81" i="18"/>
  <c r="H49" i="19"/>
  <c r="H83" i="19"/>
  <c r="H80" i="20"/>
  <c r="H48" i="24"/>
  <c r="H56" i="24"/>
  <c r="H84" i="24"/>
  <c r="H51" i="25"/>
  <c r="H81" i="25"/>
  <c r="H54" i="26"/>
  <c r="H89" i="26"/>
  <c r="H49" i="27"/>
  <c r="H83" i="27"/>
  <c r="H85" i="31"/>
  <c r="H85" i="29"/>
  <c r="H55" i="22"/>
  <c r="H91" i="31"/>
  <c r="H49" i="16"/>
  <c r="H83" i="16"/>
  <c r="H52" i="17"/>
  <c r="H88" i="18"/>
  <c r="H53" i="19"/>
  <c r="H79" i="19"/>
  <c r="H80" i="21"/>
  <c r="H83" i="21"/>
  <c r="H25" i="22"/>
  <c r="H79" i="22"/>
  <c r="H90" i="22"/>
  <c r="H54" i="23"/>
  <c r="H89" i="23"/>
  <c r="H52" i="25"/>
  <c r="H91" i="33"/>
  <c r="H80" i="22"/>
  <c r="H57" i="30"/>
  <c r="H57" i="39"/>
  <c r="H85" i="32"/>
  <c r="H85" i="35"/>
  <c r="H88" i="16"/>
  <c r="H50" i="17"/>
  <c r="H51" i="19"/>
  <c r="H81" i="19"/>
  <c r="H54" i="20"/>
  <c r="H89" i="20"/>
  <c r="H88" i="21"/>
  <c r="H51" i="22"/>
  <c r="H81" i="22"/>
  <c r="H50" i="25"/>
  <c r="H50" i="16"/>
  <c r="H82" i="16"/>
  <c r="H84" i="18"/>
  <c r="H54" i="19"/>
  <c r="H89" i="19"/>
  <c r="H49" i="20"/>
  <c r="H83" i="20"/>
  <c r="H53" i="21"/>
  <c r="H79" i="21"/>
  <c r="H82" i="21"/>
  <c r="H54" i="22"/>
  <c r="H57" i="34"/>
  <c r="H44" i="32"/>
  <c r="H85" i="30"/>
  <c r="H57" i="29"/>
  <c r="H44" i="37"/>
  <c r="H81" i="17"/>
  <c r="H52" i="19"/>
  <c r="H52" i="20"/>
  <c r="H85" i="38"/>
  <c r="H57" i="33"/>
  <c r="H91" i="29"/>
  <c r="H85" i="34"/>
  <c r="H57" i="32"/>
  <c r="H44" i="29"/>
  <c r="H44" i="31"/>
  <c r="H44" i="34"/>
  <c r="H79" i="17"/>
  <c r="H51" i="16"/>
  <c r="H81" i="16"/>
  <c r="H54" i="17"/>
  <c r="H89" i="17"/>
  <c r="H49" i="18"/>
  <c r="H83" i="18"/>
  <c r="H47" i="19"/>
  <c r="H55" i="19"/>
  <c r="H80" i="19"/>
  <c r="H47" i="20"/>
  <c r="H55" i="20"/>
  <c r="H88" i="23"/>
  <c r="H50" i="24"/>
  <c r="H82" i="24"/>
  <c r="H48" i="26"/>
  <c r="H56" i="26"/>
  <c r="H84" i="26"/>
  <c r="H51" i="27"/>
  <c r="H81" i="27"/>
  <c r="H85" i="39"/>
  <c r="H91" i="30"/>
  <c r="H79" i="18"/>
  <c r="H54" i="16"/>
  <c r="H89" i="16"/>
  <c r="H49" i="17"/>
  <c r="H83" i="17"/>
  <c r="H52" i="18"/>
  <c r="H47" i="22"/>
  <c r="H83" i="22"/>
  <c r="H50" i="23"/>
  <c r="H82" i="23"/>
  <c r="H84" i="25"/>
  <c r="H51" i="26"/>
  <c r="H81" i="26"/>
  <c r="H54" i="27"/>
  <c r="H89" i="27"/>
  <c r="H85" i="28"/>
  <c r="H44" i="39"/>
  <c r="H90" i="17"/>
  <c r="H44" i="30"/>
  <c r="H57" i="35"/>
  <c r="H44" i="33"/>
  <c r="H25" i="17"/>
  <c r="H47" i="17"/>
  <c r="H55" i="17"/>
  <c r="H80" i="17"/>
  <c r="H47" i="18"/>
  <c r="H55" i="18"/>
  <c r="H80" i="18"/>
  <c r="H50" i="19"/>
  <c r="H88" i="19"/>
  <c r="H51" i="21"/>
  <c r="H84" i="21"/>
  <c r="H52" i="22"/>
  <c r="H89" i="22"/>
  <c r="H25" i="24"/>
  <c r="H47" i="24"/>
  <c r="H55" i="24"/>
  <c r="H88" i="24"/>
  <c r="H47" i="25"/>
  <c r="H55" i="25"/>
  <c r="H80" i="25"/>
  <c r="H47" i="26"/>
  <c r="H55" i="26"/>
  <c r="H82" i="27"/>
  <c r="H88" i="27"/>
  <c r="H53" i="22"/>
  <c r="H91" i="36"/>
  <c r="H91" i="28"/>
  <c r="H83" i="24"/>
  <c r="H91" i="39"/>
  <c r="H57" i="37"/>
  <c r="H44" i="36"/>
  <c r="H53" i="16"/>
  <c r="H79" i="16"/>
  <c r="H53" i="17"/>
  <c r="H82" i="17"/>
  <c r="H53" i="18"/>
  <c r="H82" i="18"/>
  <c r="H48" i="20"/>
  <c r="H56" i="20"/>
  <c r="H79" i="20"/>
  <c r="H84" i="20"/>
  <c r="H49" i="21"/>
  <c r="H89" i="21"/>
  <c r="H50" i="22"/>
  <c r="H53" i="23"/>
  <c r="H79" i="23"/>
  <c r="H53" i="24"/>
  <c r="H79" i="24"/>
  <c r="H53" i="25"/>
  <c r="H82" i="25"/>
  <c r="H48" i="27"/>
  <c r="H56" i="27"/>
  <c r="H44" i="38"/>
  <c r="H90" i="19"/>
  <c r="H57" i="38"/>
  <c r="H90" i="20"/>
  <c r="H22" i="21"/>
  <c r="H90" i="26"/>
  <c r="H18" i="21"/>
  <c r="H90" i="25"/>
  <c r="H57" i="31"/>
  <c r="H25" i="19"/>
  <c r="H25" i="25"/>
  <c r="H25" i="20"/>
  <c r="H90" i="24"/>
  <c r="H25" i="26"/>
  <c r="H44" i="35"/>
  <c r="H90" i="27"/>
  <c r="H90" i="16"/>
  <c r="H25" i="18"/>
  <c r="H90" i="23"/>
  <c r="H52" i="16"/>
  <c r="H50" i="20"/>
  <c r="H90" i="21"/>
  <c r="H52" i="23"/>
  <c r="H49" i="24"/>
  <c r="H50" i="26"/>
  <c r="H25" i="27"/>
  <c r="H90" i="18"/>
  <c r="H26" i="21"/>
  <c r="H25" i="16"/>
  <c r="H47" i="16"/>
  <c r="H55" i="16"/>
  <c r="H80" i="16"/>
  <c r="H51" i="17"/>
  <c r="H48" i="18"/>
  <c r="H56" i="18"/>
  <c r="H48" i="19"/>
  <c r="H56" i="19"/>
  <c r="H53" i="20"/>
  <c r="H82" i="20"/>
  <c r="H88" i="20"/>
  <c r="H10" i="21"/>
  <c r="H25" i="23"/>
  <c r="H47" i="23"/>
  <c r="H55" i="23"/>
  <c r="H80" i="23"/>
  <c r="H52" i="24"/>
  <c r="H89" i="24"/>
  <c r="H48" i="25"/>
  <c r="H56" i="25"/>
  <c r="H53" i="26"/>
  <c r="H82" i="26"/>
  <c r="H88" i="26"/>
  <c r="H50" i="27"/>
  <c r="H29" i="28"/>
  <c r="E130" i="28" s="1"/>
  <c r="E19" i="11" s="1"/>
  <c r="H85" i="36"/>
  <c r="H29" i="39"/>
  <c r="K130" i="39"/>
  <c r="K30" i="11" s="1"/>
  <c r="K130" i="38"/>
  <c r="K29" i="11" s="1"/>
  <c r="H29" i="38"/>
  <c r="K130" i="37"/>
  <c r="K28" i="11" s="1"/>
  <c r="H29" i="37"/>
  <c r="H29" i="36"/>
  <c r="K130" i="36"/>
  <c r="K27" i="11" s="1"/>
  <c r="H29" i="35"/>
  <c r="K130" i="35"/>
  <c r="K26" i="11" s="1"/>
  <c r="H29" i="34"/>
  <c r="K130" i="34"/>
  <c r="K25" i="11" s="1"/>
  <c r="H29" i="33"/>
  <c r="K130" i="33"/>
  <c r="K24" i="11" s="1"/>
  <c r="K130" i="32"/>
  <c r="K23" i="11" s="1"/>
  <c r="H29" i="32"/>
  <c r="K130" i="31"/>
  <c r="K22" i="11" s="1"/>
  <c r="H29" i="31"/>
  <c r="H29" i="30"/>
  <c r="K130" i="30"/>
  <c r="K21" i="11" s="1"/>
  <c r="H29" i="29"/>
  <c r="K130" i="29"/>
  <c r="K20" i="11" s="1"/>
  <c r="H57" i="28"/>
  <c r="H44" i="28"/>
  <c r="H15" i="27"/>
  <c r="H27" i="27"/>
  <c r="I110" i="27"/>
  <c r="H18" i="27"/>
  <c r="H22" i="27"/>
  <c r="H24" i="27"/>
  <c r="G16" i="27"/>
  <c r="H16" i="27" s="1"/>
  <c r="G20" i="27"/>
  <c r="H20" i="27" s="1"/>
  <c r="G27" i="27"/>
  <c r="G10" i="27"/>
  <c r="H10" i="27" s="1"/>
  <c r="G14" i="27"/>
  <c r="H14" i="27" s="1"/>
  <c r="G18" i="27"/>
  <c r="G22" i="27"/>
  <c r="G26" i="27"/>
  <c r="H26" i="27" s="1"/>
  <c r="G24" i="27"/>
  <c r="G4" i="27"/>
  <c r="D130" i="27" s="1"/>
  <c r="D18" i="11" s="1"/>
  <c r="G19" i="27"/>
  <c r="H19" i="27" s="1"/>
  <c r="G12" i="27"/>
  <c r="H12" i="27" s="1"/>
  <c r="G28" i="27"/>
  <c r="H28" i="27" s="1"/>
  <c r="G11" i="27"/>
  <c r="H11" i="27" s="1"/>
  <c r="G15" i="27"/>
  <c r="G23" i="27"/>
  <c r="H23" i="27" s="1"/>
  <c r="G9" i="27"/>
  <c r="H9" i="27" s="1"/>
  <c r="G13" i="27"/>
  <c r="H13" i="27" s="1"/>
  <c r="G17" i="27"/>
  <c r="H17" i="27" s="1"/>
  <c r="G21" i="27"/>
  <c r="H21" i="27" s="1"/>
  <c r="H15" i="26"/>
  <c r="H19" i="26"/>
  <c r="H27" i="26"/>
  <c r="I110" i="26"/>
  <c r="H26" i="26"/>
  <c r="H28" i="26"/>
  <c r="G24" i="26"/>
  <c r="H24" i="26" s="1"/>
  <c r="G28" i="26"/>
  <c r="G4" i="26"/>
  <c r="D130" i="26" s="1"/>
  <c r="D17" i="11" s="1"/>
  <c r="G11" i="26"/>
  <c r="H11" i="26" s="1"/>
  <c r="G10" i="26"/>
  <c r="H10" i="26" s="1"/>
  <c r="G14" i="26"/>
  <c r="H14" i="26" s="1"/>
  <c r="G18" i="26"/>
  <c r="H18" i="26" s="1"/>
  <c r="G22" i="26"/>
  <c r="H22" i="26" s="1"/>
  <c r="G26" i="26"/>
  <c r="G20" i="26"/>
  <c r="H20" i="26" s="1"/>
  <c r="G23" i="26"/>
  <c r="H23" i="26" s="1"/>
  <c r="G12" i="26"/>
  <c r="H12" i="26" s="1"/>
  <c r="G16" i="26"/>
  <c r="H16" i="26" s="1"/>
  <c r="G15" i="26"/>
  <c r="G19" i="26"/>
  <c r="G27" i="26"/>
  <c r="G9" i="26"/>
  <c r="H9" i="26" s="1"/>
  <c r="G13" i="26"/>
  <c r="H13" i="26" s="1"/>
  <c r="G17" i="26"/>
  <c r="H17" i="26" s="1"/>
  <c r="G21" i="26"/>
  <c r="H21" i="26" s="1"/>
  <c r="H14" i="25"/>
  <c r="H19" i="25"/>
  <c r="I110" i="25"/>
  <c r="H22" i="25"/>
  <c r="G12" i="25"/>
  <c r="H12" i="25" s="1"/>
  <c r="G20" i="25"/>
  <c r="H20" i="25" s="1"/>
  <c r="G28" i="25"/>
  <c r="H28" i="25" s="1"/>
  <c r="G4" i="25"/>
  <c r="D130" i="25" s="1"/>
  <c r="D16" i="11" s="1"/>
  <c r="G11" i="25"/>
  <c r="H11" i="25" s="1"/>
  <c r="G19" i="25"/>
  <c r="G10" i="25"/>
  <c r="H10" i="25" s="1"/>
  <c r="G18" i="25"/>
  <c r="H18" i="25" s="1"/>
  <c r="G16" i="25"/>
  <c r="H16" i="25" s="1"/>
  <c r="G24" i="25"/>
  <c r="H24" i="25" s="1"/>
  <c r="G15" i="25"/>
  <c r="H15" i="25" s="1"/>
  <c r="G23" i="25"/>
  <c r="H23" i="25" s="1"/>
  <c r="G27" i="25"/>
  <c r="H27" i="25" s="1"/>
  <c r="G14" i="25"/>
  <c r="G22" i="25"/>
  <c r="G26" i="25"/>
  <c r="H26" i="25" s="1"/>
  <c r="G9" i="25"/>
  <c r="H9" i="25" s="1"/>
  <c r="G13" i="25"/>
  <c r="H13" i="25" s="1"/>
  <c r="G17" i="25"/>
  <c r="H17" i="25" s="1"/>
  <c r="G21" i="25"/>
  <c r="H21" i="25" s="1"/>
  <c r="H11" i="24"/>
  <c r="I110" i="24"/>
  <c r="H18" i="24"/>
  <c r="H22" i="24"/>
  <c r="G20" i="24"/>
  <c r="H20" i="24" s="1"/>
  <c r="G28" i="24"/>
  <c r="H28" i="24" s="1"/>
  <c r="G27" i="24"/>
  <c r="H27" i="24" s="1"/>
  <c r="G10" i="24"/>
  <c r="H10" i="24" s="1"/>
  <c r="G14" i="24"/>
  <c r="H14" i="24" s="1"/>
  <c r="G18" i="24"/>
  <c r="G22" i="24"/>
  <c r="G26" i="24"/>
  <c r="H26" i="24" s="1"/>
  <c r="G12" i="24"/>
  <c r="H12" i="24" s="1"/>
  <c r="G24" i="24"/>
  <c r="H24" i="24" s="1"/>
  <c r="G4" i="24"/>
  <c r="D130" i="24" s="1"/>
  <c r="D15" i="11" s="1"/>
  <c r="G23" i="24"/>
  <c r="H23" i="24" s="1"/>
  <c r="G16" i="24"/>
  <c r="H16" i="24" s="1"/>
  <c r="G11" i="24"/>
  <c r="G15" i="24"/>
  <c r="H15" i="24" s="1"/>
  <c r="G19" i="24"/>
  <c r="H19" i="24" s="1"/>
  <c r="G9" i="24"/>
  <c r="H9" i="24" s="1"/>
  <c r="G13" i="24"/>
  <c r="H13" i="24" s="1"/>
  <c r="G17" i="24"/>
  <c r="H17" i="24" s="1"/>
  <c r="G21" i="24"/>
  <c r="H21" i="24" s="1"/>
  <c r="H19" i="23"/>
  <c r="H23" i="23"/>
  <c r="H22" i="23"/>
  <c r="H26" i="23"/>
  <c r="H11" i="23"/>
  <c r="I110" i="23"/>
  <c r="G20" i="23"/>
  <c r="H20" i="23" s="1"/>
  <c r="G15" i="23"/>
  <c r="H15" i="23" s="1"/>
  <c r="G27" i="23"/>
  <c r="H27" i="23" s="1"/>
  <c r="G10" i="23"/>
  <c r="H10" i="23" s="1"/>
  <c r="G14" i="23"/>
  <c r="H14" i="23" s="1"/>
  <c r="G18" i="23"/>
  <c r="H18" i="23" s="1"/>
  <c r="G22" i="23"/>
  <c r="G26" i="23"/>
  <c r="G12" i="23"/>
  <c r="H12" i="23" s="1"/>
  <c r="G16" i="23"/>
  <c r="H16" i="23" s="1"/>
  <c r="G24" i="23"/>
  <c r="H24" i="23" s="1"/>
  <c r="G28" i="23"/>
  <c r="H28" i="23" s="1"/>
  <c r="G4" i="23"/>
  <c r="D130" i="23" s="1"/>
  <c r="D14" i="11" s="1"/>
  <c r="G11" i="23"/>
  <c r="G19" i="23"/>
  <c r="G23" i="23"/>
  <c r="G9" i="23"/>
  <c r="H9" i="23" s="1"/>
  <c r="G13" i="23"/>
  <c r="H13" i="23" s="1"/>
  <c r="G17" i="23"/>
  <c r="H17" i="23" s="1"/>
  <c r="G21" i="23"/>
  <c r="H21" i="23" s="1"/>
  <c r="I110" i="22"/>
  <c r="G12" i="22"/>
  <c r="H12" i="22" s="1"/>
  <c r="G16" i="22"/>
  <c r="H16" i="22" s="1"/>
  <c r="G20" i="22"/>
  <c r="H20" i="22" s="1"/>
  <c r="G24" i="22"/>
  <c r="H24" i="22" s="1"/>
  <c r="G28" i="22"/>
  <c r="H28" i="22" s="1"/>
  <c r="G10" i="22"/>
  <c r="H10" i="22" s="1"/>
  <c r="G14" i="22"/>
  <c r="H14" i="22" s="1"/>
  <c r="G18" i="22"/>
  <c r="H18" i="22" s="1"/>
  <c r="G22" i="22"/>
  <c r="H22" i="22" s="1"/>
  <c r="G26" i="22"/>
  <c r="H26" i="22" s="1"/>
  <c r="G9" i="22"/>
  <c r="H9" i="22" s="1"/>
  <c r="G13" i="22"/>
  <c r="H13" i="22" s="1"/>
  <c r="G17" i="22"/>
  <c r="H17" i="22" s="1"/>
  <c r="G21" i="22"/>
  <c r="H21" i="22" s="1"/>
  <c r="H27" i="21"/>
  <c r="H16" i="21"/>
  <c r="I110" i="21"/>
  <c r="G12" i="21"/>
  <c r="H12" i="21" s="1"/>
  <c r="G16" i="21"/>
  <c r="G20" i="21"/>
  <c r="H20" i="21" s="1"/>
  <c r="G24" i="21"/>
  <c r="H24" i="21" s="1"/>
  <c r="G28" i="21"/>
  <c r="H28" i="21" s="1"/>
  <c r="G4" i="21"/>
  <c r="D130" i="21" s="1"/>
  <c r="D12" i="11" s="1"/>
  <c r="G11" i="21"/>
  <c r="H11" i="21" s="1"/>
  <c r="G15" i="21"/>
  <c r="H15" i="21" s="1"/>
  <c r="G19" i="21"/>
  <c r="H19" i="21" s="1"/>
  <c r="G23" i="21"/>
  <c r="H23" i="21" s="1"/>
  <c r="G27" i="21"/>
  <c r="H48" i="21"/>
  <c r="H50" i="21"/>
  <c r="H52" i="21"/>
  <c r="H54" i="21"/>
  <c r="H56" i="21"/>
  <c r="G9" i="21"/>
  <c r="H9" i="21" s="1"/>
  <c r="G13" i="21"/>
  <c r="H13" i="21" s="1"/>
  <c r="G17" i="21"/>
  <c r="H17" i="21" s="1"/>
  <c r="G21" i="21"/>
  <c r="H21" i="21" s="1"/>
  <c r="H27" i="20"/>
  <c r="H22" i="20"/>
  <c r="I110" i="20"/>
  <c r="G16" i="20"/>
  <c r="H16" i="20" s="1"/>
  <c r="G24" i="20"/>
  <c r="H24" i="20" s="1"/>
  <c r="G11" i="20"/>
  <c r="H11" i="20" s="1"/>
  <c r="G15" i="20"/>
  <c r="H15" i="20" s="1"/>
  <c r="G23" i="20"/>
  <c r="H23" i="20" s="1"/>
  <c r="G27" i="20"/>
  <c r="G14" i="20"/>
  <c r="H14" i="20" s="1"/>
  <c r="G18" i="20"/>
  <c r="H18" i="20" s="1"/>
  <c r="G26" i="20"/>
  <c r="H26" i="20" s="1"/>
  <c r="G12" i="20"/>
  <c r="H12" i="20" s="1"/>
  <c r="G20" i="20"/>
  <c r="H20" i="20" s="1"/>
  <c r="G28" i="20"/>
  <c r="H28" i="20" s="1"/>
  <c r="G4" i="20"/>
  <c r="D130" i="20" s="1"/>
  <c r="D11" i="11" s="1"/>
  <c r="G19" i="20"/>
  <c r="H19" i="20" s="1"/>
  <c r="G10" i="20"/>
  <c r="H10" i="20" s="1"/>
  <c r="G22" i="20"/>
  <c r="G9" i="20"/>
  <c r="H9" i="20" s="1"/>
  <c r="G13" i="20"/>
  <c r="H13" i="20" s="1"/>
  <c r="G17" i="20"/>
  <c r="H17" i="20" s="1"/>
  <c r="G21" i="20"/>
  <c r="H21" i="20" s="1"/>
  <c r="H27" i="19"/>
  <c r="I110" i="19"/>
  <c r="G12" i="19"/>
  <c r="H12" i="19" s="1"/>
  <c r="G16" i="19"/>
  <c r="H16" i="19" s="1"/>
  <c r="G23" i="19"/>
  <c r="H23" i="19" s="1"/>
  <c r="G10" i="19"/>
  <c r="H10" i="19" s="1"/>
  <c r="G14" i="19"/>
  <c r="H14" i="19" s="1"/>
  <c r="G18" i="19"/>
  <c r="H18" i="19" s="1"/>
  <c r="G22" i="19"/>
  <c r="H22" i="19" s="1"/>
  <c r="G26" i="19"/>
  <c r="H26" i="19" s="1"/>
  <c r="G4" i="19"/>
  <c r="D130" i="19" s="1"/>
  <c r="D10" i="11" s="1"/>
  <c r="G19" i="19"/>
  <c r="H19" i="19" s="1"/>
  <c r="G27" i="19"/>
  <c r="G20" i="19"/>
  <c r="H20" i="19" s="1"/>
  <c r="G24" i="19"/>
  <c r="H24" i="19" s="1"/>
  <c r="G28" i="19"/>
  <c r="H28" i="19" s="1"/>
  <c r="G11" i="19"/>
  <c r="H11" i="19" s="1"/>
  <c r="G15" i="19"/>
  <c r="H15" i="19" s="1"/>
  <c r="G9" i="19"/>
  <c r="H9" i="19" s="1"/>
  <c r="G13" i="19"/>
  <c r="H13" i="19" s="1"/>
  <c r="G17" i="19"/>
  <c r="H17" i="19" s="1"/>
  <c r="G21" i="19"/>
  <c r="H21" i="19" s="1"/>
  <c r="H11" i="18"/>
  <c r="H23" i="18"/>
  <c r="I110" i="18"/>
  <c r="H14" i="18"/>
  <c r="G23" i="18"/>
  <c r="G10" i="18"/>
  <c r="H10" i="18" s="1"/>
  <c r="G14" i="18"/>
  <c r="G18" i="18"/>
  <c r="H18" i="18" s="1"/>
  <c r="G22" i="18"/>
  <c r="H22" i="18" s="1"/>
  <c r="G26" i="18"/>
  <c r="H26" i="18" s="1"/>
  <c r="G16" i="18"/>
  <c r="H16" i="18" s="1"/>
  <c r="G20" i="18"/>
  <c r="H20" i="18" s="1"/>
  <c r="G24" i="18"/>
  <c r="H24" i="18" s="1"/>
  <c r="G28" i="18"/>
  <c r="H28" i="18" s="1"/>
  <c r="G4" i="18"/>
  <c r="D130" i="18" s="1"/>
  <c r="D9" i="11" s="1"/>
  <c r="G19" i="18"/>
  <c r="H19" i="18" s="1"/>
  <c r="G12" i="18"/>
  <c r="H12" i="18" s="1"/>
  <c r="G11" i="18"/>
  <c r="G15" i="18"/>
  <c r="H15" i="18" s="1"/>
  <c r="G27" i="18"/>
  <c r="H27" i="18" s="1"/>
  <c r="G9" i="18"/>
  <c r="H9" i="18" s="1"/>
  <c r="G13" i="18"/>
  <c r="H13" i="18" s="1"/>
  <c r="G17" i="18"/>
  <c r="H17" i="18" s="1"/>
  <c r="G21" i="18"/>
  <c r="H21" i="18" s="1"/>
  <c r="H12" i="17"/>
  <c r="H11" i="17"/>
  <c r="I110" i="17"/>
  <c r="G11" i="17"/>
  <c r="G10" i="17"/>
  <c r="H10" i="17" s="1"/>
  <c r="G14" i="17"/>
  <c r="H14" i="17" s="1"/>
  <c r="G18" i="17"/>
  <c r="H18" i="17" s="1"/>
  <c r="G22" i="17"/>
  <c r="H22" i="17" s="1"/>
  <c r="G26" i="17"/>
  <c r="H26" i="17" s="1"/>
  <c r="G16" i="17"/>
  <c r="H16" i="17" s="1"/>
  <c r="G23" i="17"/>
  <c r="H23" i="17" s="1"/>
  <c r="G27" i="17"/>
  <c r="H27" i="17" s="1"/>
  <c r="G12" i="17"/>
  <c r="G20" i="17"/>
  <c r="H20" i="17" s="1"/>
  <c r="G24" i="17"/>
  <c r="H24" i="17" s="1"/>
  <c r="G28" i="17"/>
  <c r="H28" i="17" s="1"/>
  <c r="G4" i="17"/>
  <c r="D130" i="17" s="1"/>
  <c r="D8" i="11" s="1"/>
  <c r="G15" i="17"/>
  <c r="H15" i="17" s="1"/>
  <c r="G19" i="17"/>
  <c r="H19" i="17" s="1"/>
  <c r="G9" i="17"/>
  <c r="H9" i="17" s="1"/>
  <c r="G13" i="17"/>
  <c r="H13" i="17" s="1"/>
  <c r="G17" i="17"/>
  <c r="H17" i="17" s="1"/>
  <c r="G21" i="17"/>
  <c r="H21" i="17" s="1"/>
  <c r="I110" i="16"/>
  <c r="H12" i="16"/>
  <c r="G24" i="16"/>
  <c r="H24" i="16" s="1"/>
  <c r="G11" i="16"/>
  <c r="H11" i="16" s="1"/>
  <c r="G10" i="16"/>
  <c r="H10" i="16" s="1"/>
  <c r="G14" i="16"/>
  <c r="H14" i="16" s="1"/>
  <c r="G22" i="16"/>
  <c r="H22" i="16" s="1"/>
  <c r="G26" i="16"/>
  <c r="H26" i="16" s="1"/>
  <c r="G12" i="16"/>
  <c r="G16" i="16"/>
  <c r="H16" i="16" s="1"/>
  <c r="G20" i="16"/>
  <c r="H20" i="16" s="1"/>
  <c r="G28" i="16"/>
  <c r="H28" i="16" s="1"/>
  <c r="G15" i="16"/>
  <c r="H15" i="16" s="1"/>
  <c r="G19" i="16"/>
  <c r="H19" i="16" s="1"/>
  <c r="G23" i="16"/>
  <c r="H23" i="16" s="1"/>
  <c r="G27" i="16"/>
  <c r="H27" i="16" s="1"/>
  <c r="G18" i="16"/>
  <c r="H18" i="16" s="1"/>
  <c r="G4" i="16"/>
  <c r="D130" i="16" s="1"/>
  <c r="D7" i="11" s="1"/>
  <c r="G9" i="16"/>
  <c r="H9" i="16" s="1"/>
  <c r="G13" i="16"/>
  <c r="H13" i="16" s="1"/>
  <c r="G17" i="16"/>
  <c r="H17" i="16" s="1"/>
  <c r="G21" i="16"/>
  <c r="H21" i="16" s="1"/>
  <c r="H138" i="1"/>
  <c r="G138" i="1"/>
  <c r="G100" i="12"/>
  <c r="G99" i="12"/>
  <c r="G98" i="12"/>
  <c r="G97" i="12"/>
  <c r="G96" i="12"/>
  <c r="G95" i="12"/>
  <c r="B1" i="12"/>
  <c r="B9" i="12"/>
  <c r="C9" i="12"/>
  <c r="D9" i="12"/>
  <c r="E9" i="12"/>
  <c r="B10" i="12"/>
  <c r="C10" i="12"/>
  <c r="D10" i="12"/>
  <c r="E10" i="12"/>
  <c r="B11" i="12"/>
  <c r="C11" i="12"/>
  <c r="D11" i="12"/>
  <c r="E11" i="12"/>
  <c r="B12" i="12"/>
  <c r="C12" i="12"/>
  <c r="D12" i="12"/>
  <c r="E12" i="12"/>
  <c r="B13" i="12"/>
  <c r="C13" i="12"/>
  <c r="D13" i="12"/>
  <c r="E13" i="12"/>
  <c r="B14" i="12"/>
  <c r="C14" i="12"/>
  <c r="D14" i="12"/>
  <c r="E14" i="12"/>
  <c r="B15" i="12"/>
  <c r="C15" i="12"/>
  <c r="D15" i="12"/>
  <c r="E15" i="12"/>
  <c r="B16" i="12"/>
  <c r="C16" i="12"/>
  <c r="D16" i="12"/>
  <c r="E16" i="12"/>
  <c r="B17" i="12"/>
  <c r="C17" i="12"/>
  <c r="D17" i="12"/>
  <c r="E17" i="12"/>
  <c r="B18" i="12"/>
  <c r="C18" i="12"/>
  <c r="D18" i="12"/>
  <c r="E18" i="12"/>
  <c r="B19" i="12"/>
  <c r="C19" i="12"/>
  <c r="D19" i="12"/>
  <c r="E19" i="12"/>
  <c r="B20" i="12"/>
  <c r="C20" i="12"/>
  <c r="D20" i="12"/>
  <c r="E20" i="12"/>
  <c r="B21" i="12"/>
  <c r="C21" i="12"/>
  <c r="D21" i="12"/>
  <c r="E21" i="12"/>
  <c r="B22" i="12"/>
  <c r="C22" i="12"/>
  <c r="D22" i="12"/>
  <c r="E22" i="12"/>
  <c r="B23" i="12"/>
  <c r="C23" i="12"/>
  <c r="D23" i="12"/>
  <c r="E23" i="12"/>
  <c r="B24" i="12"/>
  <c r="C24" i="12"/>
  <c r="D24" i="12"/>
  <c r="E24" i="12"/>
  <c r="B25" i="12"/>
  <c r="C25" i="12"/>
  <c r="D25" i="12"/>
  <c r="E25" i="12"/>
  <c r="B26" i="12"/>
  <c r="C26" i="12"/>
  <c r="D26" i="12"/>
  <c r="E26" i="12"/>
  <c r="B27" i="12"/>
  <c r="C27" i="12"/>
  <c r="D27" i="12"/>
  <c r="E27" i="12"/>
  <c r="B28" i="12"/>
  <c r="C28" i="12"/>
  <c r="D28" i="12"/>
  <c r="E28" i="12"/>
  <c r="B34" i="12"/>
  <c r="D34" i="12"/>
  <c r="E34" i="12"/>
  <c r="B35" i="12"/>
  <c r="D35" i="12"/>
  <c r="E35" i="12"/>
  <c r="B36" i="12"/>
  <c r="D36" i="12"/>
  <c r="E36" i="12"/>
  <c r="B37" i="12"/>
  <c r="D37" i="12"/>
  <c r="E37" i="12"/>
  <c r="B38" i="12"/>
  <c r="D38" i="12"/>
  <c r="E38" i="12"/>
  <c r="B39" i="12"/>
  <c r="D39" i="12"/>
  <c r="E39" i="12"/>
  <c r="B40" i="12"/>
  <c r="D40" i="12"/>
  <c r="H40" i="12" s="1"/>
  <c r="E40" i="12"/>
  <c r="B41" i="12"/>
  <c r="D41" i="12"/>
  <c r="E41" i="12"/>
  <c r="B42" i="12"/>
  <c r="D42" i="12"/>
  <c r="E42" i="12"/>
  <c r="B43" i="12"/>
  <c r="D43" i="12"/>
  <c r="E43" i="12"/>
  <c r="B47" i="12"/>
  <c r="D47" i="12"/>
  <c r="E47" i="12"/>
  <c r="B48" i="12"/>
  <c r="D48" i="12"/>
  <c r="E48" i="12"/>
  <c r="B49" i="12"/>
  <c r="D49" i="12"/>
  <c r="E49" i="12"/>
  <c r="B50" i="12"/>
  <c r="D50" i="12"/>
  <c r="E50" i="12"/>
  <c r="B51" i="12"/>
  <c r="D51" i="12"/>
  <c r="E51" i="12"/>
  <c r="B52" i="12"/>
  <c r="D52" i="12"/>
  <c r="E52" i="12"/>
  <c r="B53" i="12"/>
  <c r="D53" i="12"/>
  <c r="E53" i="12"/>
  <c r="B54" i="12"/>
  <c r="D54" i="12"/>
  <c r="E54" i="12"/>
  <c r="B55" i="12"/>
  <c r="D55" i="12"/>
  <c r="E55" i="12"/>
  <c r="B56" i="12"/>
  <c r="D56" i="12"/>
  <c r="E56" i="12"/>
  <c r="B61" i="12"/>
  <c r="B62" i="12"/>
  <c r="B63" i="12"/>
  <c r="B64" i="12"/>
  <c r="B65" i="12"/>
  <c r="B66" i="12"/>
  <c r="B67" i="12"/>
  <c r="B68" i="12"/>
  <c r="B69" i="12"/>
  <c r="B70" i="12"/>
  <c r="I71" i="12"/>
  <c r="H130" i="12" s="1"/>
  <c r="H6" i="11" s="1"/>
  <c r="B79" i="12"/>
  <c r="C79" i="12"/>
  <c r="D79" i="12"/>
  <c r="F79" i="12"/>
  <c r="G79" i="12"/>
  <c r="B80" i="12"/>
  <c r="C80" i="12"/>
  <c r="D80" i="12"/>
  <c r="F80" i="12"/>
  <c r="G80" i="12"/>
  <c r="B81" i="12"/>
  <c r="C81" i="12"/>
  <c r="D81" i="12"/>
  <c r="F81" i="12"/>
  <c r="G81" i="12"/>
  <c r="B82" i="12"/>
  <c r="C82" i="12"/>
  <c r="D82" i="12"/>
  <c r="F82" i="12"/>
  <c r="G82" i="12"/>
  <c r="B83" i="12"/>
  <c r="C83" i="12"/>
  <c r="D83" i="12"/>
  <c r="F83" i="12"/>
  <c r="G83" i="12"/>
  <c r="B84" i="12"/>
  <c r="C84" i="12"/>
  <c r="D84" i="12"/>
  <c r="F84" i="12"/>
  <c r="G84" i="12"/>
  <c r="B88" i="12"/>
  <c r="C88" i="12"/>
  <c r="D88" i="12"/>
  <c r="F88" i="12"/>
  <c r="G88" i="12"/>
  <c r="B89" i="12"/>
  <c r="C89" i="12"/>
  <c r="D89" i="12"/>
  <c r="F89" i="12"/>
  <c r="G89" i="12"/>
  <c r="B90" i="12"/>
  <c r="C90" i="12"/>
  <c r="D90" i="12"/>
  <c r="F90" i="12"/>
  <c r="G90" i="12"/>
  <c r="B95" i="12"/>
  <c r="D95" i="12"/>
  <c r="B96" i="12"/>
  <c r="D96" i="12"/>
  <c r="B97" i="12"/>
  <c r="D97" i="12"/>
  <c r="B98" i="12"/>
  <c r="D98" i="12"/>
  <c r="B99" i="12"/>
  <c r="D99" i="12"/>
  <c r="B100" i="12"/>
  <c r="D100" i="12"/>
  <c r="I101" i="12"/>
  <c r="J130" i="12" s="1"/>
  <c r="D104" i="12"/>
  <c r="F104" i="12"/>
  <c r="B105" i="12"/>
  <c r="D105" i="12"/>
  <c r="B106" i="12"/>
  <c r="D106" i="12"/>
  <c r="F106" i="12"/>
  <c r="B107" i="12"/>
  <c r="D107" i="12"/>
  <c r="F107" i="12"/>
  <c r="B108" i="12"/>
  <c r="D108" i="12"/>
  <c r="F108" i="12"/>
  <c r="B109" i="12"/>
  <c r="D109" i="12"/>
  <c r="F109" i="12"/>
  <c r="B113" i="12"/>
  <c r="B114" i="12"/>
  <c r="B115" i="12"/>
  <c r="B116" i="12"/>
  <c r="B117" i="12"/>
  <c r="I119" i="12"/>
  <c r="L130" i="12" s="1"/>
  <c r="L6" i="11" s="1"/>
  <c r="A130" i="12"/>
  <c r="A6" i="11" s="1"/>
  <c r="B130" i="12"/>
  <c r="B6" i="11" s="1"/>
  <c r="D1" i="11"/>
  <c r="G11" i="1"/>
  <c r="G12" i="1"/>
  <c r="G13" i="1"/>
  <c r="G14" i="1"/>
  <c r="G15" i="1"/>
  <c r="G16" i="1"/>
  <c r="G17" i="1"/>
  <c r="G18" i="1"/>
  <c r="G19" i="1"/>
  <c r="G20" i="1"/>
  <c r="G21" i="1"/>
  <c r="G22" i="1"/>
  <c r="G23" i="1"/>
  <c r="G24" i="1"/>
  <c r="G25" i="1"/>
  <c r="G26" i="1"/>
  <c r="G27" i="1"/>
  <c r="G28" i="1"/>
  <c r="G29" i="1"/>
  <c r="G30" i="1"/>
  <c r="I103" i="1"/>
  <c r="I121" i="1"/>
  <c r="H42" i="12" l="1"/>
  <c r="H41" i="12"/>
  <c r="J6" i="11"/>
  <c r="J31" i="11" s="1"/>
  <c r="H36" i="12"/>
  <c r="H34" i="12"/>
  <c r="H38" i="12"/>
  <c r="H37" i="12"/>
  <c r="H43" i="12"/>
  <c r="H39" i="12"/>
  <c r="H35" i="12"/>
  <c r="H104" i="12"/>
  <c r="H106" i="1" s="1"/>
  <c r="I92" i="34"/>
  <c r="I130" i="34" s="1"/>
  <c r="I25" i="11" s="1"/>
  <c r="I92" i="37"/>
  <c r="I130" i="37" s="1"/>
  <c r="I28" i="11" s="1"/>
  <c r="I58" i="36"/>
  <c r="G130" i="36" s="1"/>
  <c r="G27" i="11" s="1"/>
  <c r="H107" i="12"/>
  <c r="H109" i="1" s="1"/>
  <c r="H109" i="12"/>
  <c r="H111" i="1" s="1"/>
  <c r="H108" i="12"/>
  <c r="H110" i="1" s="1"/>
  <c r="H105" i="12"/>
  <c r="H107" i="1" s="1"/>
  <c r="I92" i="32"/>
  <c r="I130" i="32" s="1"/>
  <c r="I23" i="11" s="1"/>
  <c r="H106" i="12"/>
  <c r="H108" i="1" s="1"/>
  <c r="I92" i="38"/>
  <c r="I130" i="38" s="1"/>
  <c r="I29" i="11" s="1"/>
  <c r="H91" i="18"/>
  <c r="I92" i="29"/>
  <c r="I130" i="29" s="1"/>
  <c r="I20" i="11" s="1"/>
  <c r="H91" i="22"/>
  <c r="I58" i="39"/>
  <c r="G130" i="39" s="1"/>
  <c r="G30" i="11" s="1"/>
  <c r="H91" i="27"/>
  <c r="H85" i="22"/>
  <c r="I92" i="33"/>
  <c r="I130" i="33" s="1"/>
  <c r="I24" i="11" s="1"/>
  <c r="I58" i="30"/>
  <c r="G130" i="30" s="1"/>
  <c r="G21" i="11" s="1"/>
  <c r="I58" i="32"/>
  <c r="G130" i="32" s="1"/>
  <c r="G23" i="11" s="1"/>
  <c r="H85" i="19"/>
  <c r="I58" i="37"/>
  <c r="G130" i="37" s="1"/>
  <c r="G28" i="11" s="1"/>
  <c r="H91" i="17"/>
  <c r="H91" i="25"/>
  <c r="H85" i="27"/>
  <c r="I92" i="35"/>
  <c r="I130" i="35" s="1"/>
  <c r="I26" i="11" s="1"/>
  <c r="H44" i="21"/>
  <c r="H85" i="20"/>
  <c r="I92" i="31"/>
  <c r="I130" i="31" s="1"/>
  <c r="I22" i="11" s="1"/>
  <c r="H44" i="27"/>
  <c r="I58" i="33"/>
  <c r="G130" i="33" s="1"/>
  <c r="G24" i="11" s="1"/>
  <c r="H85" i="24"/>
  <c r="H91" i="16"/>
  <c r="I92" i="28"/>
  <c r="I130" i="28" s="1"/>
  <c r="I19" i="11" s="1"/>
  <c r="H85" i="26"/>
  <c r="I58" i="31"/>
  <c r="G130" i="31" s="1"/>
  <c r="G22" i="11" s="1"/>
  <c r="H85" i="21"/>
  <c r="H85" i="18"/>
  <c r="I58" i="35"/>
  <c r="G130" i="35" s="1"/>
  <c r="G26" i="11" s="1"/>
  <c r="H91" i="23"/>
  <c r="H91" i="19"/>
  <c r="H85" i="17"/>
  <c r="I58" i="29"/>
  <c r="G130" i="29" s="1"/>
  <c r="G20" i="11" s="1"/>
  <c r="H57" i="21"/>
  <c r="H44" i="16"/>
  <c r="H44" i="22"/>
  <c r="H44" i="20"/>
  <c r="H91" i="24"/>
  <c r="I92" i="24" s="1"/>
  <c r="I130" i="24" s="1"/>
  <c r="I15" i="11" s="1"/>
  <c r="H57" i="26"/>
  <c r="I92" i="39"/>
  <c r="I130" i="39" s="1"/>
  <c r="I30" i="11" s="1"/>
  <c r="I92" i="30"/>
  <c r="I130" i="30" s="1"/>
  <c r="I21" i="11" s="1"/>
  <c r="H57" i="19"/>
  <c r="H57" i="24"/>
  <c r="H91" i="26"/>
  <c r="H57" i="18"/>
  <c r="H85" i="23"/>
  <c r="H57" i="17"/>
  <c r="H57" i="20"/>
  <c r="I58" i="38"/>
  <c r="G130" i="38" s="1"/>
  <c r="G29" i="11" s="1"/>
  <c r="H57" i="27"/>
  <c r="H57" i="22"/>
  <c r="H85" i="25"/>
  <c r="I58" i="34"/>
  <c r="G130" i="34" s="1"/>
  <c r="G25" i="11" s="1"/>
  <c r="H44" i="19"/>
  <c r="H91" i="20"/>
  <c r="H44" i="23"/>
  <c r="H44" i="18"/>
  <c r="H57" i="16"/>
  <c r="I92" i="36"/>
  <c r="I130" i="36" s="1"/>
  <c r="I27" i="11" s="1"/>
  <c r="H91" i="21"/>
  <c r="H44" i="25"/>
  <c r="H44" i="17"/>
  <c r="H57" i="25"/>
  <c r="H85" i="16"/>
  <c r="H44" i="26"/>
  <c r="H57" i="23"/>
  <c r="H44" i="24"/>
  <c r="H30" i="28"/>
  <c r="I31" i="28" s="1"/>
  <c r="E130" i="39"/>
  <c r="E30" i="11" s="1"/>
  <c r="H30" i="39"/>
  <c r="H30" i="38"/>
  <c r="E130" i="38"/>
  <c r="E29" i="11" s="1"/>
  <c r="E130" i="37"/>
  <c r="E28" i="11" s="1"/>
  <c r="H30" i="37"/>
  <c r="E130" i="36"/>
  <c r="E27" i="11" s="1"/>
  <c r="H30" i="36"/>
  <c r="E130" i="35"/>
  <c r="E26" i="11" s="1"/>
  <c r="H30" i="35"/>
  <c r="E130" i="34"/>
  <c r="E25" i="11" s="1"/>
  <c r="H30" i="34"/>
  <c r="E130" i="33"/>
  <c r="E24" i="11" s="1"/>
  <c r="H30" i="33"/>
  <c r="E130" i="32"/>
  <c r="E23" i="11" s="1"/>
  <c r="H30" i="32"/>
  <c r="E130" i="31"/>
  <c r="E22" i="11" s="1"/>
  <c r="H30" i="31"/>
  <c r="E130" i="30"/>
  <c r="E21" i="11" s="1"/>
  <c r="H30" i="30"/>
  <c r="E130" i="29"/>
  <c r="E20" i="11" s="1"/>
  <c r="H30" i="29"/>
  <c r="I58" i="28"/>
  <c r="G130" i="28" s="1"/>
  <c r="G19" i="11" s="1"/>
  <c r="H29" i="27"/>
  <c r="K130" i="27"/>
  <c r="K18" i="11" s="1"/>
  <c r="K130" i="26"/>
  <c r="K17" i="11" s="1"/>
  <c r="H29" i="26"/>
  <c r="K130" i="25"/>
  <c r="K16" i="11" s="1"/>
  <c r="H29" i="25"/>
  <c r="K130" i="24"/>
  <c r="K15" i="11" s="1"/>
  <c r="H29" i="24"/>
  <c r="H29" i="23"/>
  <c r="K130" i="23"/>
  <c r="K14" i="11" s="1"/>
  <c r="H29" i="22"/>
  <c r="K130" i="22"/>
  <c r="K13" i="11" s="1"/>
  <c r="H29" i="21"/>
  <c r="K130" i="21"/>
  <c r="K12" i="11" s="1"/>
  <c r="H29" i="20"/>
  <c r="K130" i="20"/>
  <c r="K11" i="11" s="1"/>
  <c r="H29" i="19"/>
  <c r="K130" i="19"/>
  <c r="K10" i="11" s="1"/>
  <c r="K130" i="18"/>
  <c r="K9" i="11" s="1"/>
  <c r="H29" i="18"/>
  <c r="K130" i="17"/>
  <c r="K8" i="11" s="1"/>
  <c r="H29" i="17"/>
  <c r="H29" i="16"/>
  <c r="K130" i="16"/>
  <c r="K7" i="11" s="1"/>
  <c r="G25" i="12"/>
  <c r="H25" i="12" s="1"/>
  <c r="H27" i="1" s="1"/>
  <c r="G4" i="12"/>
  <c r="D130" i="12" s="1"/>
  <c r="D6" i="11" s="1"/>
  <c r="D31" i="11" s="1"/>
  <c r="H83" i="12"/>
  <c r="H85" i="1" s="1"/>
  <c r="G17" i="12"/>
  <c r="H17" i="12" s="1"/>
  <c r="H19" i="1" s="1"/>
  <c r="G11" i="12"/>
  <c r="H11" i="12" s="1"/>
  <c r="H13" i="1" s="1"/>
  <c r="G28" i="12"/>
  <c r="H28" i="12" s="1"/>
  <c r="H30" i="1" s="1"/>
  <c r="G14" i="12"/>
  <c r="H14" i="12" s="1"/>
  <c r="H16" i="1" s="1"/>
  <c r="G10" i="12"/>
  <c r="H10" i="12" s="1"/>
  <c r="H12" i="1" s="1"/>
  <c r="G26" i="12"/>
  <c r="H26" i="12" s="1"/>
  <c r="H28" i="1" s="1"/>
  <c r="G16" i="12"/>
  <c r="H16" i="12" s="1"/>
  <c r="H18" i="1" s="1"/>
  <c r="G23" i="12"/>
  <c r="H23" i="12" s="1"/>
  <c r="H25" i="1" s="1"/>
  <c r="H90" i="12"/>
  <c r="H92" i="1" s="1"/>
  <c r="H79" i="12"/>
  <c r="H81" i="1" s="1"/>
  <c r="H56" i="12"/>
  <c r="H48" i="12"/>
  <c r="H39" i="1"/>
  <c r="G18" i="12"/>
  <c r="H18" i="12" s="1"/>
  <c r="H20" i="1" s="1"/>
  <c r="G15" i="12"/>
  <c r="H15" i="12" s="1"/>
  <c r="H17" i="1" s="1"/>
  <c r="G19" i="12"/>
  <c r="H19" i="12" s="1"/>
  <c r="H21" i="1" s="1"/>
  <c r="G22" i="12"/>
  <c r="H22" i="12" s="1"/>
  <c r="H24" i="1" s="1"/>
  <c r="G12" i="12"/>
  <c r="H12" i="12" s="1"/>
  <c r="H14" i="1" s="1"/>
  <c r="G20" i="12"/>
  <c r="H20" i="12" s="1"/>
  <c r="H22" i="1" s="1"/>
  <c r="G13" i="12"/>
  <c r="H13" i="12" s="1"/>
  <c r="H15" i="1" s="1"/>
  <c r="G21" i="12"/>
  <c r="H21" i="12" s="1"/>
  <c r="H23" i="1" s="1"/>
  <c r="G27" i="12"/>
  <c r="H27" i="12" s="1"/>
  <c r="H29" i="1" s="1"/>
  <c r="G24" i="12"/>
  <c r="H24" i="12" s="1"/>
  <c r="H26" i="1" s="1"/>
  <c r="G9" i="12"/>
  <c r="H9" i="12" s="1"/>
  <c r="H11" i="1" s="1"/>
  <c r="H50" i="12"/>
  <c r="H52" i="1" s="1"/>
  <c r="H47" i="12"/>
  <c r="H49" i="1" s="1"/>
  <c r="H49" i="12"/>
  <c r="H51" i="1" s="1"/>
  <c r="H81" i="12"/>
  <c r="H83" i="1" s="1"/>
  <c r="H80" i="12"/>
  <c r="H82" i="1" s="1"/>
  <c r="H38" i="1"/>
  <c r="H89" i="12"/>
  <c r="H91" i="1" s="1"/>
  <c r="H52" i="12"/>
  <c r="H37" i="1"/>
  <c r="H88" i="12"/>
  <c r="H90" i="1" s="1"/>
  <c r="H82" i="12"/>
  <c r="H84" i="1" s="1"/>
  <c r="H55" i="12"/>
  <c r="H43" i="1"/>
  <c r="H84" i="12"/>
  <c r="H86" i="1" s="1"/>
  <c r="H54" i="12"/>
  <c r="H56" i="1" s="1"/>
  <c r="H53" i="12"/>
  <c r="H31" i="11"/>
  <c r="L31" i="11"/>
  <c r="I73" i="1"/>
  <c r="H51" i="12"/>
  <c r="H53" i="1" s="1"/>
  <c r="I110" i="12" l="1"/>
  <c r="I92" i="25"/>
  <c r="I130" i="25" s="1"/>
  <c r="I16" i="11" s="1"/>
  <c r="I58" i="25"/>
  <c r="G130" i="25" s="1"/>
  <c r="G16" i="11" s="1"/>
  <c r="I92" i="22"/>
  <c r="I130" i="22" s="1"/>
  <c r="I13" i="11" s="1"/>
  <c r="H87" i="1"/>
  <c r="I92" i="18"/>
  <c r="I130" i="18" s="1"/>
  <c r="I9" i="11" s="1"/>
  <c r="I92" i="23"/>
  <c r="I130" i="23" s="1"/>
  <c r="I14" i="11" s="1"/>
  <c r="I92" i="27"/>
  <c r="I130" i="27" s="1"/>
  <c r="I18" i="11" s="1"/>
  <c r="I58" i="21"/>
  <c r="G130" i="21" s="1"/>
  <c r="G12" i="11" s="1"/>
  <c r="I92" i="19"/>
  <c r="I130" i="19" s="1"/>
  <c r="I10" i="11" s="1"/>
  <c r="I92" i="16"/>
  <c r="I130" i="16" s="1"/>
  <c r="I7" i="11" s="1"/>
  <c r="I58" i="22"/>
  <c r="G130" i="22" s="1"/>
  <c r="G13" i="11" s="1"/>
  <c r="I58" i="27"/>
  <c r="G130" i="27" s="1"/>
  <c r="G18" i="11" s="1"/>
  <c r="I58" i="20"/>
  <c r="G130" i="20" s="1"/>
  <c r="G11" i="11" s="1"/>
  <c r="I92" i="17"/>
  <c r="I130" i="17" s="1"/>
  <c r="I8" i="11" s="1"/>
  <c r="I58" i="26"/>
  <c r="G130" i="26" s="1"/>
  <c r="G17" i="11" s="1"/>
  <c r="I58" i="16"/>
  <c r="G130" i="16" s="1"/>
  <c r="G7" i="11" s="1"/>
  <c r="I92" i="20"/>
  <c r="I130" i="20" s="1"/>
  <c r="I11" i="11" s="1"/>
  <c r="I92" i="21"/>
  <c r="I130" i="21" s="1"/>
  <c r="I12" i="11" s="1"/>
  <c r="I58" i="24"/>
  <c r="G130" i="24" s="1"/>
  <c r="G15" i="11" s="1"/>
  <c r="I58" i="17"/>
  <c r="G130" i="17" s="1"/>
  <c r="G8" i="11" s="1"/>
  <c r="I58" i="19"/>
  <c r="G130" i="19" s="1"/>
  <c r="G10" i="11" s="1"/>
  <c r="I58" i="18"/>
  <c r="G130" i="18" s="1"/>
  <c r="G9" i="11" s="1"/>
  <c r="F130" i="28"/>
  <c r="F19" i="11" s="1"/>
  <c r="I92" i="26"/>
  <c r="I130" i="26" s="1"/>
  <c r="I17" i="11" s="1"/>
  <c r="I121" i="28"/>
  <c r="I122" i="28" s="1"/>
  <c r="M130" i="28" s="1"/>
  <c r="M19" i="11" s="1"/>
  <c r="I58" i="23"/>
  <c r="G130" i="23" s="1"/>
  <c r="G14" i="11" s="1"/>
  <c r="H55" i="1"/>
  <c r="F55" i="1" s="1"/>
  <c r="H36" i="1"/>
  <c r="F36" i="1" s="1"/>
  <c r="H40" i="1"/>
  <c r="F40" i="1" s="1"/>
  <c r="H45" i="1"/>
  <c r="F45" i="1" s="1"/>
  <c r="H42" i="1"/>
  <c r="F42" i="1" s="1"/>
  <c r="H54" i="1"/>
  <c r="F54" i="1" s="1"/>
  <c r="H50" i="1"/>
  <c r="F50" i="1" s="1"/>
  <c r="H57" i="1"/>
  <c r="F57" i="1" s="1"/>
  <c r="H44" i="1"/>
  <c r="F44" i="1" s="1"/>
  <c r="H41" i="1"/>
  <c r="F41" i="1" s="1"/>
  <c r="H58" i="1"/>
  <c r="F58" i="1" s="1"/>
  <c r="F38" i="1"/>
  <c r="F130" i="39"/>
  <c r="F30" i="11" s="1"/>
  <c r="I31" i="39"/>
  <c r="I121" i="39" s="1"/>
  <c r="F130" i="38"/>
  <c r="F29" i="11" s="1"/>
  <c r="I31" i="38"/>
  <c r="I121" i="38" s="1"/>
  <c r="F130" i="37"/>
  <c r="F28" i="11" s="1"/>
  <c r="I31" i="37"/>
  <c r="I121" i="37" s="1"/>
  <c r="F130" i="36"/>
  <c r="F27" i="11" s="1"/>
  <c r="I31" i="36"/>
  <c r="I121" i="36" s="1"/>
  <c r="F130" i="35"/>
  <c r="F26" i="11" s="1"/>
  <c r="I31" i="35"/>
  <c r="I121" i="35" s="1"/>
  <c r="F130" i="34"/>
  <c r="F25" i="11" s="1"/>
  <c r="I31" i="34"/>
  <c r="I121" i="34" s="1"/>
  <c r="F130" i="33"/>
  <c r="F24" i="11" s="1"/>
  <c r="I31" i="33"/>
  <c r="I121" i="33" s="1"/>
  <c r="F130" i="32"/>
  <c r="F23" i="11" s="1"/>
  <c r="I31" i="32"/>
  <c r="I121" i="32" s="1"/>
  <c r="F130" i="31"/>
  <c r="F22" i="11" s="1"/>
  <c r="I31" i="31"/>
  <c r="I121" i="31" s="1"/>
  <c r="F130" i="30"/>
  <c r="F21" i="11" s="1"/>
  <c r="I31" i="30"/>
  <c r="I121" i="30" s="1"/>
  <c r="F130" i="29"/>
  <c r="F20" i="11" s="1"/>
  <c r="I31" i="29"/>
  <c r="I121" i="29" s="1"/>
  <c r="E130" i="27"/>
  <c r="E18" i="11" s="1"/>
  <c r="H30" i="27"/>
  <c r="H30" i="26"/>
  <c r="E130" i="26"/>
  <c r="E17" i="11" s="1"/>
  <c r="E130" i="25"/>
  <c r="E16" i="11" s="1"/>
  <c r="H30" i="25"/>
  <c r="E130" i="24"/>
  <c r="E15" i="11" s="1"/>
  <c r="H30" i="24"/>
  <c r="E130" i="23"/>
  <c r="E14" i="11" s="1"/>
  <c r="H30" i="23"/>
  <c r="E130" i="22"/>
  <c r="E13" i="11" s="1"/>
  <c r="H30" i="22"/>
  <c r="E130" i="21"/>
  <c r="E12" i="11" s="1"/>
  <c r="H30" i="21"/>
  <c r="H30" i="20"/>
  <c r="E130" i="20"/>
  <c r="E11" i="11" s="1"/>
  <c r="E130" i="19"/>
  <c r="E10" i="11" s="1"/>
  <c r="H30" i="19"/>
  <c r="E130" i="18"/>
  <c r="E9" i="11" s="1"/>
  <c r="H30" i="18"/>
  <c r="E130" i="17"/>
  <c r="E8" i="11" s="1"/>
  <c r="H30" i="17"/>
  <c r="E130" i="16"/>
  <c r="E7" i="11" s="1"/>
  <c r="H30" i="16"/>
  <c r="H85" i="12"/>
  <c r="H91" i="12"/>
  <c r="H44" i="12"/>
  <c r="F43" i="1"/>
  <c r="H93" i="1"/>
  <c r="F51" i="1"/>
  <c r="F52" i="1"/>
  <c r="F56" i="1"/>
  <c r="I112" i="1"/>
  <c r="F39" i="1"/>
  <c r="H29" i="12"/>
  <c r="F53" i="1"/>
  <c r="H57" i="12"/>
  <c r="K130" i="12"/>
  <c r="K6" i="11" s="1"/>
  <c r="I92" i="12" l="1"/>
  <c r="I130" i="12" s="1"/>
  <c r="I6" i="11" s="1"/>
  <c r="N130" i="28"/>
  <c r="N19" i="11" s="1"/>
  <c r="I122" i="39"/>
  <c r="M130" i="39" s="1"/>
  <c r="I122" i="38"/>
  <c r="M130" i="38" s="1"/>
  <c r="I122" i="37"/>
  <c r="M130" i="37" s="1"/>
  <c r="I122" i="36"/>
  <c r="M130" i="36" s="1"/>
  <c r="I122" i="35"/>
  <c r="M130" i="35" s="1"/>
  <c r="I122" i="34"/>
  <c r="M130" i="34" s="1"/>
  <c r="I122" i="33"/>
  <c r="M130" i="33" s="1"/>
  <c r="I122" i="32"/>
  <c r="M130" i="32" s="1"/>
  <c r="I122" i="31"/>
  <c r="M130" i="31" s="1"/>
  <c r="I122" i="30"/>
  <c r="M130" i="30" s="1"/>
  <c r="I122" i="29"/>
  <c r="M130" i="29" s="1"/>
  <c r="I123" i="29"/>
  <c r="I123" i="28"/>
  <c r="F130" i="27"/>
  <c r="F18" i="11" s="1"/>
  <c r="I31" i="27"/>
  <c r="I121" i="27" s="1"/>
  <c r="F130" i="26"/>
  <c r="F17" i="11" s="1"/>
  <c r="I31" i="26"/>
  <c r="I121" i="26" s="1"/>
  <c r="F130" i="25"/>
  <c r="F16" i="11" s="1"/>
  <c r="I31" i="25"/>
  <c r="I121" i="25" s="1"/>
  <c r="F130" i="24"/>
  <c r="F15" i="11" s="1"/>
  <c r="I31" i="24"/>
  <c r="I121" i="24" s="1"/>
  <c r="F130" i="23"/>
  <c r="F14" i="11" s="1"/>
  <c r="I31" i="23"/>
  <c r="I121" i="23" s="1"/>
  <c r="F130" i="22"/>
  <c r="F13" i="11" s="1"/>
  <c r="I31" i="22"/>
  <c r="I121" i="22" s="1"/>
  <c r="F130" i="21"/>
  <c r="F12" i="11" s="1"/>
  <c r="I31" i="21"/>
  <c r="I121" i="21" s="1"/>
  <c r="F130" i="20"/>
  <c r="F11" i="11" s="1"/>
  <c r="I31" i="20"/>
  <c r="I121" i="20" s="1"/>
  <c r="F130" i="19"/>
  <c r="F10" i="11" s="1"/>
  <c r="I31" i="19"/>
  <c r="I121" i="19" s="1"/>
  <c r="F130" i="18"/>
  <c r="F9" i="11" s="1"/>
  <c r="I31" i="18"/>
  <c r="I121" i="18" s="1"/>
  <c r="F130" i="17"/>
  <c r="F8" i="11" s="1"/>
  <c r="I31" i="17"/>
  <c r="I121" i="17" s="1"/>
  <c r="F130" i="16"/>
  <c r="F7" i="11" s="1"/>
  <c r="I31" i="16"/>
  <c r="I121" i="16" s="1"/>
  <c r="H31" i="1"/>
  <c r="H32" i="1" s="1"/>
  <c r="I33" i="1" s="1"/>
  <c r="I58" i="12"/>
  <c r="G130" i="12" s="1"/>
  <c r="I94" i="1"/>
  <c r="K31" i="11"/>
  <c r="H59" i="1"/>
  <c r="F49" i="1"/>
  <c r="F37" i="1"/>
  <c r="H46" i="1"/>
  <c r="E130" i="12"/>
  <c r="E6" i="11" s="1"/>
  <c r="H30" i="12"/>
  <c r="G6" i="11" l="1"/>
  <c r="G31" i="11" s="1"/>
  <c r="N130" i="34"/>
  <c r="N25" i="11" s="1"/>
  <c r="M25" i="11"/>
  <c r="N130" i="30"/>
  <c r="N21" i="11" s="1"/>
  <c r="M21" i="11"/>
  <c r="N130" i="37"/>
  <c r="N28" i="11" s="1"/>
  <c r="M28" i="11"/>
  <c r="N130" i="31"/>
  <c r="N22" i="11" s="1"/>
  <c r="M22" i="11"/>
  <c r="N130" i="39"/>
  <c r="N30" i="11" s="1"/>
  <c r="M30" i="11"/>
  <c r="N130" i="35"/>
  <c r="N26" i="11" s="1"/>
  <c r="M26" i="11"/>
  <c r="N130" i="36"/>
  <c r="N27" i="11" s="1"/>
  <c r="M27" i="11"/>
  <c r="N130" i="29"/>
  <c r="N20" i="11" s="1"/>
  <c r="M20" i="11"/>
  <c r="N130" i="38"/>
  <c r="N29" i="11" s="1"/>
  <c r="M29" i="11"/>
  <c r="N130" i="32"/>
  <c r="N23" i="11" s="1"/>
  <c r="M23" i="11"/>
  <c r="N130" i="33"/>
  <c r="N24" i="11" s="1"/>
  <c r="M24" i="11"/>
  <c r="I31" i="11"/>
  <c r="I123" i="35"/>
  <c r="I123" i="33"/>
  <c r="I123" i="39"/>
  <c r="I123" i="38"/>
  <c r="I123" i="37"/>
  <c r="I123" i="36"/>
  <c r="I123" i="34"/>
  <c r="I123" i="32"/>
  <c r="I123" i="31"/>
  <c r="I123" i="30"/>
  <c r="I122" i="27"/>
  <c r="M130" i="27" s="1"/>
  <c r="I122" i="26"/>
  <c r="M130" i="26" s="1"/>
  <c r="I122" i="25"/>
  <c r="M130" i="25" s="1"/>
  <c r="I122" i="24"/>
  <c r="M130" i="24" s="1"/>
  <c r="I122" i="23"/>
  <c r="M130" i="23" s="1"/>
  <c r="I122" i="22"/>
  <c r="M130" i="22" s="1"/>
  <c r="I122" i="21"/>
  <c r="M130" i="21" s="1"/>
  <c r="I122" i="20"/>
  <c r="M130" i="20" s="1"/>
  <c r="I122" i="19"/>
  <c r="M130" i="19" s="1"/>
  <c r="I122" i="18"/>
  <c r="M130" i="18" s="1"/>
  <c r="I122" i="17"/>
  <c r="M130" i="17" s="1"/>
  <c r="I122" i="16"/>
  <c r="M130" i="16" s="1"/>
  <c r="I31" i="12"/>
  <c r="I121" i="12" s="1"/>
  <c r="F130" i="12"/>
  <c r="F6" i="11" s="1"/>
  <c r="I60" i="1"/>
  <c r="I123" i="1" s="1"/>
  <c r="N130" i="22" l="1"/>
  <c r="N13" i="11" s="1"/>
  <c r="M13" i="11"/>
  <c r="N130" i="24"/>
  <c r="N15" i="11" s="1"/>
  <c r="M15" i="11"/>
  <c r="N130" i="17"/>
  <c r="N8" i="11" s="1"/>
  <c r="M8" i="11"/>
  <c r="N130" i="26"/>
  <c r="N17" i="11" s="1"/>
  <c r="M17" i="11"/>
  <c r="N130" i="21"/>
  <c r="N12" i="11" s="1"/>
  <c r="M12" i="11"/>
  <c r="N130" i="16"/>
  <c r="N7" i="11" s="1"/>
  <c r="M7" i="11"/>
  <c r="N130" i="25"/>
  <c r="N16" i="11" s="1"/>
  <c r="M16" i="11"/>
  <c r="N130" i="18"/>
  <c r="N9" i="11" s="1"/>
  <c r="M9" i="11"/>
  <c r="N130" i="19"/>
  <c r="N10" i="11" s="1"/>
  <c r="M10" i="11"/>
  <c r="N130" i="27"/>
  <c r="N18" i="11" s="1"/>
  <c r="M18" i="11"/>
  <c r="N130" i="23"/>
  <c r="N14" i="11" s="1"/>
  <c r="M14" i="11"/>
  <c r="N130" i="20"/>
  <c r="N11" i="11" s="1"/>
  <c r="M11" i="11"/>
  <c r="I123" i="27"/>
  <c r="I123" i="26"/>
  <c r="I123" i="25"/>
  <c r="I123" i="24"/>
  <c r="I123" i="23"/>
  <c r="I123" i="22"/>
  <c r="I123" i="21"/>
  <c r="I123" i="20"/>
  <c r="I123" i="19"/>
  <c r="I123" i="18"/>
  <c r="I123" i="17"/>
  <c r="I123" i="16"/>
  <c r="E31" i="11"/>
  <c r="F31" i="11"/>
  <c r="I122" i="12"/>
  <c r="M130" i="12" s="1"/>
  <c r="M6" i="11" s="1"/>
  <c r="I124" i="1"/>
  <c r="I125" i="1" s="1"/>
  <c r="I123" i="12" l="1"/>
  <c r="I136" i="1"/>
  <c r="I135" i="1"/>
  <c r="I134" i="1"/>
  <c r="I129" i="1"/>
  <c r="I131" i="1"/>
  <c r="I133" i="1"/>
  <c r="I128" i="1"/>
  <c r="I137" i="1"/>
  <c r="I132" i="1"/>
  <c r="I130" i="1"/>
  <c r="N130" i="12"/>
  <c r="N6" i="11" s="1"/>
  <c r="N31" i="11" l="1"/>
  <c r="I138" i="1"/>
  <c r="M3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Uri</author>
    <author>Uri Attir</author>
  </authors>
  <commentList>
    <comment ref="C10" authorId="0" shapeId="0" xr:uid="{00000000-0006-0000-0100-000001000000}">
      <text>
        <r>
          <rPr>
            <b/>
            <sz val="10"/>
            <color indexed="81"/>
            <rFont val="Tahoma"/>
            <family val="2"/>
          </rPr>
          <t xml:space="preserve">Mandatory field!
</t>
        </r>
      </text>
    </comment>
    <comment ref="E10" authorId="1" shapeId="0" xr:uid="{00000000-0006-0000-0100-000002000000}">
      <text>
        <r>
          <rPr>
            <sz val="9"/>
            <color indexed="81"/>
            <rFont val="Tahoma"/>
            <family val="2"/>
          </rPr>
          <t xml:space="preserve">Israel (IL) or U.S. (US)
</t>
        </r>
      </text>
    </comment>
    <comment ref="F10" authorId="0" shapeId="0" xr:uid="{00000000-0006-0000-0100-000003000000}">
      <text>
        <r>
          <rPr>
            <b/>
            <sz val="10"/>
            <color indexed="81"/>
            <rFont val="Tahoma"/>
            <family val="2"/>
          </rPr>
          <t>$125,000</t>
        </r>
        <r>
          <rPr>
            <sz val="10"/>
            <color indexed="81"/>
            <rFont val="Tahoma"/>
            <family val="2"/>
          </rPr>
          <t xml:space="preserve"> is the maximum gross annual salary for a worker located mainly in </t>
        </r>
        <r>
          <rPr>
            <u/>
            <sz val="10"/>
            <color indexed="81"/>
            <rFont val="Tahoma"/>
            <family val="2"/>
          </rPr>
          <t>Israel</t>
        </r>
        <r>
          <rPr>
            <sz val="10"/>
            <color indexed="81"/>
            <rFont val="Tahoma"/>
            <family val="2"/>
          </rPr>
          <t xml:space="preserve">, and </t>
        </r>
        <r>
          <rPr>
            <b/>
            <sz val="10"/>
            <color indexed="81"/>
            <rFont val="Tahoma"/>
            <family val="2"/>
          </rPr>
          <t>$175,000</t>
        </r>
        <r>
          <rPr>
            <sz val="10"/>
            <color indexed="81"/>
            <rFont val="Tahoma"/>
            <family val="2"/>
          </rPr>
          <t xml:space="preserve"> if in the </t>
        </r>
        <r>
          <rPr>
            <u/>
            <sz val="10"/>
            <color indexed="81"/>
            <rFont val="Tahoma"/>
            <family val="2"/>
          </rPr>
          <t>US</t>
        </r>
        <r>
          <rPr>
            <sz val="10"/>
            <color indexed="81"/>
            <rFont val="Tahoma"/>
            <family val="2"/>
          </rPr>
          <t>.</t>
        </r>
      </text>
    </comment>
    <comment ref="G10" authorId="0" shapeId="0" xr:uid="{00000000-0006-0000-0100-000004000000}">
      <text>
        <r>
          <rPr>
            <sz val="10"/>
            <color indexed="81"/>
            <rFont val="Tahoma"/>
            <family val="2"/>
          </rPr>
          <t xml:space="preserve">The % on Project  is the average portion of any given worker’s time spent directly on the project throughout the entire project, given as a %.
</t>
        </r>
      </text>
    </comment>
    <comment ref="H10" authorId="0" shapeId="0" xr:uid="{00000000-0006-0000-0100-000005000000}">
      <text>
        <r>
          <rPr>
            <sz val="10"/>
            <color indexed="81"/>
            <rFont val="Tahoma"/>
            <family val="2"/>
          </rPr>
          <t>The Cost to Project is the product of the Gross Annual Salary (including social benefits) X % on project X no. of months on the project / 12.</t>
        </r>
      </text>
    </comment>
    <comment ref="C32" authorId="0" shapeId="0" xr:uid="{00000000-0006-0000-0100-000006000000}">
      <text>
        <r>
          <rPr>
            <sz val="10"/>
            <color indexed="81"/>
            <rFont val="Tahoma"/>
            <family val="2"/>
          </rPr>
          <t xml:space="preserve">Overhead, at the rate of 25% on the total direct labor, includes all indirect labor overhead expenses. </t>
        </r>
      </text>
    </comment>
    <comment ref="B34" authorId="0" shapeId="0" xr:uid="{00000000-0006-0000-0100-000007000000}">
      <text>
        <r>
          <rPr>
            <sz val="10"/>
            <color indexed="81"/>
            <rFont val="Tahoma"/>
            <family val="2"/>
          </rPr>
          <t>The depreciation allowance equals the purchase cost of the equipment item being employed (in $/unit) X no. of units employed X % of the time in which the equipment is employed on the project X the annual depreciation rate (in % per year). The maximum annual depreciation rate allowed is 33.3%, which is the default.</t>
        </r>
      </text>
    </comment>
    <comment ref="B48" authorId="0" shapeId="0" xr:uid="{00000000-0006-0000-0100-000008000000}">
      <text>
        <r>
          <rPr>
            <sz val="10"/>
            <color indexed="81"/>
            <rFont val="Tahoma"/>
            <family val="2"/>
          </rPr>
          <t xml:space="preserve">The Leasing Cost equals the monthly lease cost or rental cost of capital equipment (in $/unit/month) X the no. of units leased/rented X  % of the time in which the leased/rented equipment is employed by the project X project duration (in months). </t>
        </r>
      </text>
    </comment>
    <comment ref="H80" authorId="0" shapeId="0" xr:uid="{00000000-0006-0000-0100-000009000000}">
      <text>
        <r>
          <rPr>
            <sz val="10"/>
            <color indexed="81"/>
            <rFont val="Tahoma"/>
            <family val="2"/>
          </rPr>
          <t xml:space="preserve">The cost per trip ($) is the cost per person per trip ($) X the no. of people per trip X the no. of trips of the same kind taken throughout the project. (The duration per trip (in days) is just an informative data item).
</t>
        </r>
      </text>
    </comment>
    <comment ref="B113" authorId="0" shapeId="0" xr:uid="{00000000-0006-0000-0100-00000A000000}">
      <text>
        <r>
          <rPr>
            <sz val="10"/>
            <color indexed="81"/>
            <rFont val="Tahoma"/>
            <family val="2"/>
          </rPr>
          <t xml:space="preserve">Typical “Other Expenses” include items such as exhibits, regulatory activities, standards certifications, field trials, patent registration, market surveys or other miscellaneous development-related expenses not covered by any of the previous expense categories.
</t>
        </r>
      </text>
    </comment>
    <comment ref="C124" authorId="0" shapeId="0" xr:uid="{00000000-0006-0000-0100-00000B000000}">
      <text>
        <r>
          <rPr>
            <sz val="10"/>
            <color indexed="81"/>
            <rFont val="Tahoma"/>
            <family val="2"/>
          </rPr>
          <t xml:space="preserve">General &amp; Administrative Expense (G&amp;A), computed at 5% over the subtotal budget, includes all operating overhead items such as secretarial services, legal staff, rent, utilities, etc.
</t>
        </r>
      </text>
    </comment>
    <comment ref="C127" authorId="0" shapeId="0" xr:uid="{00000000-0006-0000-0100-00000C000000}">
      <text>
        <r>
          <rPr>
            <sz val="10"/>
            <color indexed="81"/>
            <rFont val="Tahoma"/>
            <family val="2"/>
          </rPr>
          <t xml:space="preserve">Please note that the total segments duration must equal the total overall project duration, and that the % of total budget for all segments must sum to 100%. 
</t>
        </r>
      </text>
    </comment>
    <comment ref="G127" authorId="0" shapeId="0" xr:uid="{00000000-0006-0000-0100-00000D000000}">
      <text>
        <r>
          <rPr>
            <sz val="10"/>
            <color indexed="81"/>
            <rFont val="Tahoma"/>
            <family val="2"/>
          </rPr>
          <t>Note: The default segment duration is 6 months.</t>
        </r>
      </text>
    </comment>
  </commentList>
</comments>
</file>

<file path=xl/sharedStrings.xml><?xml version="1.0" encoding="utf-8"?>
<sst xmlns="http://schemas.openxmlformats.org/spreadsheetml/2006/main" count="4731" uniqueCount="183">
  <si>
    <t>Description</t>
  </si>
  <si>
    <t>I. Direct Labor</t>
  </si>
  <si>
    <t>% on Project</t>
  </si>
  <si>
    <t>Total, Direct Labor</t>
  </si>
  <si>
    <t>II. Equipment</t>
  </si>
  <si>
    <t>% On Project</t>
  </si>
  <si>
    <t>Item 1</t>
  </si>
  <si>
    <t>Item 2</t>
  </si>
  <si>
    <t>Item 3</t>
  </si>
  <si>
    <t>Item 4</t>
  </si>
  <si>
    <t>Item 5</t>
  </si>
  <si>
    <t>Item 6</t>
  </si>
  <si>
    <t>No. of Trips</t>
  </si>
  <si>
    <t>No. of People Per Trip</t>
  </si>
  <si>
    <t>Duration Per Trip (days)</t>
  </si>
  <si>
    <t>Domestic Travel</t>
  </si>
  <si>
    <t>Subtotal, Travel</t>
  </si>
  <si>
    <t>Subtotal, Foreign Travel</t>
  </si>
  <si>
    <t>Subtotal, Expendable Materials &amp; Supplies</t>
  </si>
  <si>
    <t>Foreign Travel</t>
  </si>
  <si>
    <t>Service to be Performed</t>
  </si>
  <si>
    <t xml:space="preserve">       Name of Subcontractor</t>
  </si>
  <si>
    <t>Hourly Rate ($/Hr.)</t>
  </si>
  <si>
    <t>No. of Hours</t>
  </si>
  <si>
    <t>Subtotal, Consultants</t>
  </si>
  <si>
    <t>Subtotal, Subcontracts</t>
  </si>
  <si>
    <t>Subtotal, Other Expenses</t>
  </si>
  <si>
    <t>Subtotal budget, before G&amp;A Expenses</t>
  </si>
  <si>
    <t>III. Expendable Materials &amp; Supplies</t>
  </si>
  <si>
    <t>IV. Travel</t>
  </si>
  <si>
    <t>VI. Consultants</t>
  </si>
  <si>
    <t>VII. Other Expenses</t>
  </si>
  <si>
    <t>Projected Expenditure, by Segment</t>
  </si>
  <si>
    <t>Segment Duration (months)</t>
  </si>
  <si>
    <t>% of Total Budget</t>
  </si>
  <si>
    <t>No. of Units</t>
  </si>
  <si>
    <t>Dest. 1</t>
  </si>
  <si>
    <t>Dest. 3</t>
  </si>
  <si>
    <t>Dest. 2</t>
  </si>
  <si>
    <t>Dest. 4</t>
  </si>
  <si>
    <t>* Including social benefits</t>
  </si>
  <si>
    <t>Gross Annual Salary* ($)</t>
  </si>
  <si>
    <t>Purchased Equipment Description</t>
  </si>
  <si>
    <t>Leased Equipment Description</t>
  </si>
  <si>
    <t>Subtotal, Purchased Equipment</t>
  </si>
  <si>
    <t>Subtotal, Leased Equipment</t>
  </si>
  <si>
    <t>Subtotal, Purchased or Leased Equipment</t>
  </si>
  <si>
    <t>Subtotal, Domestic Travel</t>
  </si>
  <si>
    <t>months</t>
  </si>
  <si>
    <t>Cost ($)</t>
  </si>
  <si>
    <t>Cost to Project ($)</t>
  </si>
  <si>
    <t>Monthly Lease Cost ($/unit)</t>
  </si>
  <si>
    <t>Total Leasing Cost ($)</t>
  </si>
  <si>
    <t>Cost Per Person Per Trip ($)</t>
  </si>
  <si>
    <t>Cost  ($)</t>
  </si>
  <si>
    <t xml:space="preserve">% Annual Depreciation </t>
  </si>
  <si>
    <t>Project duration:</t>
  </si>
  <si>
    <t>Company name:</t>
  </si>
  <si>
    <t>Overhead @ 25%</t>
  </si>
  <si>
    <t>Subtotal, Direct Labor + Overhead</t>
  </si>
  <si>
    <t>Purchased Cost ($/unit)</t>
  </si>
  <si>
    <t>Item 7</t>
  </si>
  <si>
    <t>Item 8</t>
  </si>
  <si>
    <t>Item 9</t>
  </si>
  <si>
    <t>Item 10</t>
  </si>
  <si>
    <t>Dest. 5</t>
  </si>
  <si>
    <t>Dest. 6</t>
  </si>
  <si>
    <t>Subcont. 1</t>
  </si>
  <si>
    <t>Subcont. 2</t>
  </si>
  <si>
    <t>Subcont. 3</t>
  </si>
  <si>
    <t>Subcont. 4</t>
  </si>
  <si>
    <t>Subcont. 5</t>
  </si>
  <si>
    <t>Subcont. 6</t>
  </si>
  <si>
    <t>Consult. 1</t>
  </si>
  <si>
    <t>Consult. 2</t>
  </si>
  <si>
    <t>Consult. 3</t>
  </si>
  <si>
    <t>Consult. 4</t>
  </si>
  <si>
    <t>Consult. 5</t>
  </si>
  <si>
    <t>Consult. 6</t>
  </si>
  <si>
    <t>From date:</t>
  </si>
  <si>
    <t>To date:</t>
  </si>
  <si>
    <t>days</t>
  </si>
  <si>
    <t>% on Task</t>
  </si>
  <si>
    <t>No. of Days in Task</t>
  </si>
  <si>
    <t>% On Task</t>
  </si>
  <si>
    <t>Subtotal task budget, before G&amp;A Expenses</t>
  </si>
  <si>
    <t>Total Task Budget</t>
  </si>
  <si>
    <t>Task #:</t>
  </si>
  <si>
    <t>Task name:</t>
  </si>
  <si>
    <t>Task #</t>
  </si>
  <si>
    <t xml:space="preserve">Task Name </t>
  </si>
  <si>
    <t>Task duration:</t>
  </si>
  <si>
    <t xml:space="preserve">Direct Labor </t>
  </si>
  <si>
    <t>Labor Overhead (25%)</t>
  </si>
  <si>
    <t>Equipment</t>
  </si>
  <si>
    <t>Expendable Materials &amp; Supplies</t>
  </si>
  <si>
    <t>Travel</t>
  </si>
  <si>
    <t>Sub-contracts</t>
  </si>
  <si>
    <t>Consultants</t>
  </si>
  <si>
    <t>Other Expenses</t>
  </si>
  <si>
    <t>G&amp;A Overhead (5%)</t>
  </si>
  <si>
    <t>Total Task Cost</t>
  </si>
  <si>
    <t>Cost Components of Task ($)</t>
  </si>
  <si>
    <t>Total for project</t>
  </si>
  <si>
    <t xml:space="preserve"> Destination</t>
  </si>
  <si>
    <t>Purpose</t>
  </si>
  <si>
    <t xml:space="preserve">  </t>
  </si>
  <si>
    <t>General &amp; Administrative Expenses (G&amp;A) @ 5%</t>
  </si>
  <si>
    <t>General &amp; Administrative Expenses (G&amp;A) @5%</t>
  </si>
  <si>
    <t>Cost Components of Tasks ($)</t>
  </si>
  <si>
    <t>Empl. 1:</t>
  </si>
  <si>
    <t>Empl. 2:</t>
  </si>
  <si>
    <t>Empl. 3:</t>
  </si>
  <si>
    <t>Empl. 4:</t>
  </si>
  <si>
    <t>Empl. 5:</t>
  </si>
  <si>
    <t>Empl. 6:</t>
  </si>
  <si>
    <t xml:space="preserve">Empl. 7: </t>
  </si>
  <si>
    <t>Empl. 8:</t>
  </si>
  <si>
    <t>Empl. 9:</t>
  </si>
  <si>
    <t>Empl.10:</t>
  </si>
  <si>
    <t>Empl. 11:</t>
  </si>
  <si>
    <t>Empl. 12:</t>
  </si>
  <si>
    <t>Empl. 13:</t>
  </si>
  <si>
    <t>Empl. 14:</t>
  </si>
  <si>
    <t>Empl. 15:</t>
  </si>
  <si>
    <t>Employee's Profession</t>
  </si>
  <si>
    <t>Employee's Name (TBD if yet unknown)</t>
  </si>
  <si>
    <t>BIRD Project Budget Preparation</t>
  </si>
  <si>
    <t>Before starting the budget-building process, you should already have available:</t>
  </si>
  <si>
    <t>1.</t>
  </si>
  <si>
    <t xml:space="preserve">2. </t>
  </si>
  <si>
    <t>3.</t>
  </si>
  <si>
    <t xml:space="preserve">4. </t>
  </si>
  <si>
    <t>Wenever there is a need to define the name of a specific expense, such as the name &amp; profession of a specific employee (in direct labor), the name and purchase cost of a specific equipment item, the name of a specific expendable material, etc., enter the definition in the appropriate location (always in a yellow-colored cell) of the "Total Budget" worksheet. The information you enter in the "Total Budget" worksheet will be copied to and will appear in all the Task worksheets.</t>
  </si>
  <si>
    <t>After defining a specific expense, return to the Task worksheet you have started to work on, and complete the input information concerning the specific expense (again, by entering data only in the yellow-colored cells). Repeat this sequential procedure for all the expense categories relevant to the Task.</t>
  </si>
  <si>
    <t>5.</t>
  </si>
  <si>
    <t>Follow the procedure described in sections 3-4 above for all the Tasks in your project. The total cost of a Task will be calculated at the bottom of the Task workshhet (including all built-in overhead allowances), and will also appear in the "Tasks Report" summary worksheet, itemized by expense type.</t>
  </si>
  <si>
    <t>6.</t>
  </si>
  <si>
    <t>The cumulative values of all the expense components in all Tasks will appear in the "Total Budget" worksheet, at the corresponding location of the expense component in the Tasks worksheets.</t>
  </si>
  <si>
    <t>----------------------------------</t>
  </si>
  <si>
    <t xml:space="preserve">           b. The start date and completion date of each task (in day/month/year format), or as a default, the duration (in days) of each task.</t>
  </si>
  <si>
    <t>Note: Instructions and comments related to specific expense components and data items are given for items colored light green. You can               read the comments by pointing to the specific cell with the mouse.</t>
  </si>
  <si>
    <t>7.</t>
  </si>
  <si>
    <t xml:space="preserve">The budget tables needed to be included in the full proposal can be printed out by printing workshhet "Total Budget" and worksheet "Tasks Report" </t>
  </si>
  <si>
    <r>
      <t xml:space="preserve">           a. The definition of up to </t>
    </r>
    <r>
      <rPr>
        <b/>
        <sz val="12"/>
        <rFont val="Arial"/>
        <family val="2"/>
      </rPr>
      <t xml:space="preserve">25 major tasks </t>
    </r>
    <r>
      <rPr>
        <sz val="12"/>
        <rFont val="Arial"/>
        <family val="2"/>
      </rPr>
      <t xml:space="preserve">(activities), including the number and name (short textual description) of each task; </t>
    </r>
  </si>
  <si>
    <t xml:space="preserve">Proceed to build your company's budget in the BIRD project using this Excel workbook. You can start the process with any of the tasks, and in any order, by activating the corresponding worksheet labeled Task1 through Task 25. You are asked to relate only to the input data cells,  colored yellow. </t>
  </si>
  <si>
    <t xml:space="preserve">General Instructions for the Process and Steps (25 tasks version) </t>
  </si>
  <si>
    <t>Empl. 16:</t>
  </si>
  <si>
    <t>Empl. 17:</t>
  </si>
  <si>
    <t>Empl. 18:</t>
  </si>
  <si>
    <t>Empl. 19:</t>
  </si>
  <si>
    <t>Empl. 20:</t>
  </si>
  <si>
    <t>Employee Location</t>
  </si>
  <si>
    <t>Employee's Location</t>
  </si>
  <si>
    <t>V. Subcontractors</t>
  </si>
  <si>
    <t>Country Service Given</t>
  </si>
  <si>
    <t>Name of Consultant &amp; Country Service Given</t>
  </si>
  <si>
    <t>Depreciation ($)</t>
  </si>
  <si>
    <t>Projected Expenditure ($)</t>
  </si>
  <si>
    <t>Name of Consultant</t>
  </si>
  <si>
    <t>Country of Service</t>
  </si>
  <si>
    <t>Segment #</t>
  </si>
  <si>
    <t>Total:</t>
  </si>
  <si>
    <t>TOTAL CONSORTIUM MEMBER (CM) BUDGET</t>
  </si>
  <si>
    <t>Country:</t>
  </si>
  <si>
    <t>Consortium Name:</t>
  </si>
  <si>
    <t>Organization name:</t>
  </si>
  <si>
    <t>IL</t>
  </si>
  <si>
    <t>US</t>
  </si>
  <si>
    <t>Total Project Budget for Organization</t>
  </si>
  <si>
    <t>Total ($)</t>
  </si>
  <si>
    <t>Description / Details</t>
  </si>
  <si>
    <t>TOTAL CONSORTIUM MEMBER (CM) BUDGET (Cont.)</t>
  </si>
  <si>
    <t>TASK BUDGET</t>
  </si>
  <si>
    <t>(MM/YY)</t>
  </si>
  <si>
    <t>or:</t>
  </si>
  <si>
    <t>(MM/YY, inclusive)</t>
  </si>
  <si>
    <t>Task Duration (months)</t>
  </si>
  <si>
    <t>Org. name:</t>
  </si>
  <si>
    <t xml:space="preserve">Name of Consultant </t>
  </si>
  <si>
    <t>Employee's Name      (TBD if yet unknown)</t>
  </si>
  <si>
    <t>Employee's Name       (TBD if yet unknown)</t>
  </si>
  <si>
    <t>Employee's Name     (TBD if yet 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</si>
</sst>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0.0"/>
    <numFmt numFmtId="166" formatCode="0.0%"/>
    <numFmt numFmtId="167" formatCode="0;\-0;;@\ "/>
    <numFmt numFmtId="168" formatCode="_-* #,##0_-;\-* #,##0_-;_-* &quot;-&quot;??_-;_-@_-"/>
    <numFmt numFmtId="169" formatCode="mm/yy"/>
    <numFmt numFmtId="170" formatCode="#,##0_ ;\-#,##0\ "/>
  </numFmts>
  <fonts count="18" x14ac:knownFonts="1">
    <font>
      <sz val="10"/>
      <name val="Arial"/>
      <charset val="177"/>
    </font>
    <font>
      <sz val="10"/>
      <name val="Arial"/>
      <family val="2"/>
    </font>
    <font>
      <b/>
      <sz val="10"/>
      <name val="Arial"/>
      <family val="2"/>
      <charset val="177"/>
    </font>
    <font>
      <sz val="10"/>
      <name val="Arial"/>
      <family val="2"/>
      <charset val="177"/>
    </font>
    <font>
      <b/>
      <u/>
      <sz val="12"/>
      <name val="Arial"/>
      <family val="2"/>
      <charset val="177"/>
    </font>
    <font>
      <sz val="9"/>
      <name val="Arial"/>
      <family val="2"/>
      <charset val="177"/>
    </font>
    <font>
      <sz val="10"/>
      <name val="Arial"/>
      <family val="2"/>
    </font>
    <font>
      <b/>
      <sz val="10"/>
      <name val="Arial"/>
      <family val="2"/>
    </font>
    <font>
      <sz val="8"/>
      <name val="Arial"/>
      <family val="2"/>
    </font>
    <font>
      <sz val="10"/>
      <color indexed="81"/>
      <name val="Tahoma"/>
      <family val="2"/>
    </font>
    <font>
      <b/>
      <sz val="10"/>
      <color indexed="81"/>
      <name val="Tahoma"/>
      <family val="2"/>
    </font>
    <font>
      <u/>
      <sz val="10"/>
      <color indexed="81"/>
      <name val="Tahoma"/>
      <family val="2"/>
    </font>
    <font>
      <b/>
      <sz val="16"/>
      <name val="Arial"/>
      <family val="2"/>
    </font>
    <font>
      <u/>
      <sz val="12"/>
      <name val="Arial"/>
      <family val="2"/>
    </font>
    <font>
      <sz val="12"/>
      <name val="Arial"/>
      <family val="2"/>
    </font>
    <font>
      <b/>
      <sz val="12"/>
      <name val="Arial"/>
      <family val="2"/>
    </font>
    <font>
      <b/>
      <sz val="12"/>
      <name val="Arial"/>
      <family val="2"/>
      <charset val="177"/>
    </font>
    <font>
      <sz val="9"/>
      <color indexed="81"/>
      <name val="Tahoma"/>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2"/>
        <bgColor indexed="64"/>
      </patternFill>
    </fill>
    <fill>
      <patternFill patternType="solid">
        <fgColor rgb="FFFFFF00"/>
        <bgColor indexed="64"/>
      </patternFill>
    </fill>
  </fills>
  <borders count="161">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thin">
        <color indexed="64"/>
      </top>
      <bottom style="thin">
        <color indexed="64"/>
      </bottom>
      <diagonal/>
    </border>
    <border>
      <left/>
      <right style="thin">
        <color indexed="64"/>
      </right>
      <top style="double">
        <color indexed="64"/>
      </top>
      <bottom style="thick">
        <color indexed="64"/>
      </bottom>
      <diagonal/>
    </border>
    <border>
      <left style="thin">
        <color indexed="64"/>
      </left>
      <right style="thick">
        <color indexed="64"/>
      </right>
      <top style="thick">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thick">
        <color indexed="64"/>
      </right>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ck">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ck">
        <color indexed="64"/>
      </left>
      <right/>
      <top style="thick">
        <color indexed="64"/>
      </top>
      <bottom style="double">
        <color indexed="64"/>
      </bottom>
      <diagonal/>
    </border>
    <border>
      <left/>
      <right style="thin">
        <color indexed="64"/>
      </right>
      <top style="thick">
        <color indexed="64"/>
      </top>
      <bottom style="double">
        <color indexed="64"/>
      </bottom>
      <diagonal/>
    </border>
    <border>
      <left/>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medium">
        <color indexed="64"/>
      </left>
      <right/>
      <top style="double">
        <color indexed="64"/>
      </top>
      <bottom style="medium">
        <color indexed="64"/>
      </bottom>
      <diagonal/>
    </border>
    <border>
      <left style="thick">
        <color indexed="64"/>
      </left>
      <right/>
      <top style="double">
        <color indexed="64"/>
      </top>
      <bottom style="medium">
        <color indexed="64"/>
      </bottom>
      <diagonal/>
    </border>
    <border>
      <left style="thin">
        <color indexed="64"/>
      </left>
      <right style="thin">
        <color indexed="64"/>
      </right>
      <top style="thick">
        <color indexed="64"/>
      </top>
      <bottom style="thin">
        <color indexed="64"/>
      </bottom>
      <diagonal/>
    </border>
    <border>
      <left style="medium">
        <color auto="1"/>
      </left>
      <right/>
      <top style="thin">
        <color indexed="64"/>
      </top>
      <bottom/>
      <diagonal/>
    </border>
    <border>
      <left style="thin">
        <color indexed="64"/>
      </left>
      <right style="medium">
        <color auto="1"/>
      </right>
      <top style="thick">
        <color indexed="64"/>
      </top>
      <bottom style="thin">
        <color indexed="64"/>
      </bottom>
      <diagonal/>
    </border>
    <border>
      <left style="thick">
        <color indexed="64"/>
      </left>
      <right/>
      <top style="thick">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thin">
        <color indexed="64"/>
      </right>
      <top/>
      <bottom/>
      <diagonal/>
    </border>
    <border>
      <left style="thick">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ck">
        <color indexed="64"/>
      </right>
      <top style="medium">
        <color indexed="64"/>
      </top>
      <bottom style="double">
        <color indexed="64"/>
      </bottom>
      <diagonal/>
    </border>
    <border>
      <left style="medium">
        <color indexed="64"/>
      </left>
      <right style="medium">
        <color indexed="64"/>
      </right>
      <top style="thick">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style="thick">
        <color indexed="64"/>
      </right>
      <top style="thin">
        <color indexed="64"/>
      </top>
      <bottom style="double">
        <color indexed="64"/>
      </bottom>
      <diagonal/>
    </border>
    <border>
      <left style="thick">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n">
        <color indexed="64"/>
      </top>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bottom style="thin">
        <color indexed="64"/>
      </bottom>
      <diagonal/>
    </border>
  </borders>
  <cellStyleXfs count="3">
    <xf numFmtId="165" fontId="0" fillId="0" borderId="0"/>
    <xf numFmtId="164" fontId="1" fillId="0" borderId="0" applyFont="0" applyFill="0" applyBorder="0" applyAlignment="0" applyProtection="0"/>
    <xf numFmtId="9" fontId="1" fillId="0" borderId="0" applyFont="0" applyFill="0" applyBorder="0" applyAlignment="0" applyProtection="0"/>
  </cellStyleXfs>
  <cellXfs count="580">
    <xf numFmtId="165" fontId="0" fillId="0" borderId="0" xfId="0"/>
    <xf numFmtId="165" fontId="0" fillId="2" borderId="0" xfId="0" applyFill="1"/>
    <xf numFmtId="165" fontId="2" fillId="2" borderId="0" xfId="0" applyFont="1" applyFill="1"/>
    <xf numFmtId="165" fontId="0" fillId="2" borderId="0" xfId="0" applyFill="1" applyAlignment="1">
      <alignment horizontal="right"/>
    </xf>
    <xf numFmtId="165" fontId="0" fillId="2" borderId="1" xfId="0" applyFill="1" applyBorder="1"/>
    <xf numFmtId="165" fontId="0" fillId="2" borderId="2" xfId="0" applyFill="1" applyBorder="1"/>
    <xf numFmtId="3" fontId="2" fillId="2" borderId="3" xfId="0" applyNumberFormat="1" applyFont="1" applyFill="1" applyBorder="1"/>
    <xf numFmtId="165" fontId="2" fillId="2" borderId="1" xfId="0" applyFont="1" applyFill="1" applyBorder="1"/>
    <xf numFmtId="3" fontId="0" fillId="2" borderId="0" xfId="0" applyNumberFormat="1" applyFill="1"/>
    <xf numFmtId="165" fontId="2" fillId="2" borderId="0" xfId="0" applyFont="1" applyFill="1" applyAlignment="1">
      <alignment horizontal="right"/>
    </xf>
    <xf numFmtId="3" fontId="2" fillId="2" borderId="0" xfId="0" applyNumberFormat="1" applyFont="1" applyFill="1" applyAlignment="1">
      <alignment horizontal="center" vertical="center" wrapText="1"/>
    </xf>
    <xf numFmtId="165" fontId="2" fillId="2" borderId="0" xfId="0" applyFont="1" applyFill="1" applyAlignment="1">
      <alignment horizontal="center" vertical="center" wrapText="1"/>
    </xf>
    <xf numFmtId="3" fontId="2" fillId="3" borderId="4" xfId="0" applyNumberFormat="1" applyFont="1" applyFill="1" applyBorder="1" applyAlignment="1" applyProtection="1">
      <alignment horizontal="center"/>
      <protection locked="0"/>
    </xf>
    <xf numFmtId="3" fontId="2" fillId="3" borderId="4" xfId="0" applyNumberFormat="1" applyFont="1" applyFill="1" applyBorder="1" applyAlignment="1" applyProtection="1">
      <alignment horizontal="center" vertical="center" wrapText="1"/>
      <protection locked="0"/>
    </xf>
    <xf numFmtId="9" fontId="3" fillId="3" borderId="4" xfId="0" applyNumberFormat="1" applyFont="1" applyFill="1" applyBorder="1" applyAlignment="1" applyProtection="1">
      <alignment horizontal="right" vertical="center" wrapText="1"/>
      <protection locked="0"/>
    </xf>
    <xf numFmtId="9" fontId="3" fillId="3" borderId="3" xfId="0" applyNumberFormat="1" applyFont="1" applyFill="1" applyBorder="1" applyAlignment="1" applyProtection="1">
      <alignment horizontal="right" vertical="center" wrapText="1"/>
      <protection locked="0"/>
    </xf>
    <xf numFmtId="165" fontId="2" fillId="2" borderId="0" xfId="0" applyFont="1" applyFill="1" applyAlignment="1">
      <alignment horizontal="left"/>
    </xf>
    <xf numFmtId="165" fontId="6" fillId="2" borderId="0" xfId="0" applyFont="1" applyFill="1"/>
    <xf numFmtId="3" fontId="7" fillId="3" borderId="4" xfId="0" applyNumberFormat="1" applyFont="1" applyFill="1" applyBorder="1" applyAlignment="1" applyProtection="1">
      <alignment horizontal="right" vertical="center" wrapText="1"/>
      <protection locked="0"/>
    </xf>
    <xf numFmtId="0" fontId="0" fillId="3" borderId="3" xfId="0" applyNumberFormat="1" applyFill="1" applyBorder="1" applyAlignment="1" applyProtection="1">
      <alignment horizontal="center"/>
      <protection locked="0"/>
    </xf>
    <xf numFmtId="165" fontId="0" fillId="0" borderId="0" xfId="0" applyAlignment="1">
      <alignment horizontal="right"/>
    </xf>
    <xf numFmtId="165" fontId="0" fillId="0" borderId="4" xfId="0" applyBorder="1"/>
    <xf numFmtId="165" fontId="0" fillId="0" borderId="6" xfId="0" applyBorder="1"/>
    <xf numFmtId="165" fontId="0" fillId="0" borderId="11" xfId="0" applyBorder="1"/>
    <xf numFmtId="0" fontId="0" fillId="0" borderId="12" xfId="0" applyNumberFormat="1" applyBorder="1" applyAlignment="1">
      <alignment horizontal="center"/>
    </xf>
    <xf numFmtId="3" fontId="0" fillId="0" borderId="14" xfId="0" applyNumberFormat="1" applyBorder="1"/>
    <xf numFmtId="3" fontId="0" fillId="0" borderId="15" xfId="0" applyNumberFormat="1" applyBorder="1"/>
    <xf numFmtId="3" fontId="7" fillId="0" borderId="13" xfId="0" applyNumberFormat="1" applyFont="1" applyBorder="1"/>
    <xf numFmtId="165" fontId="7" fillId="0" borderId="0" xfId="0" applyFont="1"/>
    <xf numFmtId="165" fontId="0" fillId="0" borderId="0" xfId="0" applyAlignment="1">
      <alignment horizontal="center"/>
    </xf>
    <xf numFmtId="165" fontId="0" fillId="0" borderId="5" xfId="0" applyBorder="1" applyAlignment="1">
      <alignment horizontal="center"/>
    </xf>
    <xf numFmtId="165" fontId="4" fillId="2" borderId="0" xfId="0" applyFont="1" applyFill="1"/>
    <xf numFmtId="165" fontId="2" fillId="2" borderId="0" xfId="0" applyFont="1" applyFill="1" applyAlignment="1">
      <alignment horizontal="left" vertical="center"/>
    </xf>
    <xf numFmtId="165" fontId="2" fillId="2" borderId="0" xfId="0" applyFont="1" applyFill="1" applyAlignment="1">
      <alignment horizontal="right" vertical="center"/>
    </xf>
    <xf numFmtId="165" fontId="4" fillId="2" borderId="0" xfId="0" applyFont="1" applyFill="1" applyAlignment="1">
      <alignment horizontal="left" vertical="center"/>
    </xf>
    <xf numFmtId="165" fontId="2" fillId="2" borderId="0" xfId="0" applyFont="1" applyFill="1" applyAlignment="1">
      <alignment horizontal="center" vertical="center"/>
    </xf>
    <xf numFmtId="165" fontId="3" fillId="2" borderId="0" xfId="0" applyFont="1" applyFill="1" applyAlignment="1">
      <alignment horizontal="right" vertical="center"/>
    </xf>
    <xf numFmtId="165" fontId="7" fillId="0" borderId="18" xfId="0" applyFont="1" applyBorder="1" applyAlignment="1">
      <alignment horizontal="center"/>
    </xf>
    <xf numFmtId="165" fontId="0" fillId="0" borderId="0" xfId="0" applyAlignment="1">
      <alignment vertical="center" wrapText="1"/>
    </xf>
    <xf numFmtId="164" fontId="0" fillId="0" borderId="0" xfId="1" applyFont="1" applyAlignment="1">
      <alignment horizontal="left" vertical="top"/>
    </xf>
    <xf numFmtId="165" fontId="0" fillId="0" borderId="26" xfId="0" applyBorder="1" applyAlignment="1">
      <alignment horizontal="center"/>
    </xf>
    <xf numFmtId="165" fontId="7" fillId="0" borderId="31" xfId="0" applyFont="1" applyBorder="1"/>
    <xf numFmtId="165" fontId="0" fillId="0" borderId="32" xfId="0" applyBorder="1"/>
    <xf numFmtId="165" fontId="2" fillId="2" borderId="33" xfId="0" applyFont="1" applyFill="1" applyBorder="1" applyAlignment="1">
      <alignment horizontal="center" vertical="center" wrapText="1"/>
    </xf>
    <xf numFmtId="165" fontId="3" fillId="2" borderId="0" xfId="0" applyFont="1" applyFill="1" applyAlignment="1">
      <alignment horizontal="left" vertical="center"/>
    </xf>
    <xf numFmtId="165" fontId="0" fillId="2" borderId="0" xfId="0" applyFill="1" applyAlignment="1">
      <alignment vertical="center"/>
    </xf>
    <xf numFmtId="165" fontId="2" fillId="2" borderId="35" xfId="0" applyFont="1" applyFill="1" applyBorder="1" applyAlignment="1">
      <alignment horizontal="center" vertical="center" wrapText="1"/>
    </xf>
    <xf numFmtId="165" fontId="4" fillId="2" borderId="0" xfId="0" applyFont="1" applyFill="1" applyAlignment="1">
      <alignment vertical="center"/>
    </xf>
    <xf numFmtId="165" fontId="5" fillId="2" borderId="0" xfId="0" applyFont="1" applyFill="1"/>
    <xf numFmtId="165" fontId="2" fillId="2" borderId="36" xfId="0" applyFont="1" applyFill="1" applyBorder="1" applyAlignment="1">
      <alignment horizontal="center" vertical="center"/>
    </xf>
    <xf numFmtId="3" fontId="2" fillId="2" borderId="0" xfId="0" applyNumberFormat="1" applyFont="1" applyFill="1" applyAlignment="1">
      <alignment vertical="center"/>
    </xf>
    <xf numFmtId="3" fontId="0" fillId="0" borderId="37" xfId="0" applyNumberFormat="1" applyBorder="1"/>
    <xf numFmtId="165" fontId="2" fillId="2" borderId="40" xfId="0" applyFont="1" applyFill="1" applyBorder="1" applyAlignment="1">
      <alignment horizontal="right"/>
    </xf>
    <xf numFmtId="165" fontId="2" fillId="2" borderId="41" xfId="0" applyFont="1" applyFill="1" applyBorder="1" applyAlignment="1">
      <alignment horizontal="center" vertical="center"/>
    </xf>
    <xf numFmtId="165" fontId="2" fillId="2" borderId="40" xfId="0" applyFont="1" applyFill="1" applyBorder="1"/>
    <xf numFmtId="165" fontId="0" fillId="2" borderId="42" xfId="0" applyFill="1" applyBorder="1"/>
    <xf numFmtId="165" fontId="0" fillId="2" borderId="43" xfId="0" applyFill="1" applyBorder="1"/>
    <xf numFmtId="165" fontId="0" fillId="2" borderId="44" xfId="0" applyFill="1" applyBorder="1"/>
    <xf numFmtId="165" fontId="2" fillId="2" borderId="45" xfId="0" applyFont="1" applyFill="1" applyBorder="1" applyAlignment="1">
      <alignment horizontal="center" vertical="center" wrapText="1"/>
    </xf>
    <xf numFmtId="167" fontId="0" fillId="0" borderId="46" xfId="0" applyNumberFormat="1" applyBorder="1"/>
    <xf numFmtId="3" fontId="0" fillId="0" borderId="46" xfId="0" applyNumberFormat="1" applyBorder="1"/>
    <xf numFmtId="9" fontId="0" fillId="3" borderId="46" xfId="0" applyNumberFormat="1" applyFill="1" applyBorder="1" applyProtection="1">
      <protection locked="0"/>
    </xf>
    <xf numFmtId="3" fontId="7" fillId="2" borderId="46" xfId="0" applyNumberFormat="1" applyFont="1" applyFill="1" applyBorder="1"/>
    <xf numFmtId="167" fontId="0" fillId="0" borderId="47" xfId="0" applyNumberFormat="1" applyBorder="1"/>
    <xf numFmtId="3" fontId="0" fillId="0" borderId="47" xfId="0" applyNumberFormat="1" applyBorder="1"/>
    <xf numFmtId="9" fontId="0" fillId="3" borderId="47" xfId="0" applyNumberFormat="1" applyFill="1" applyBorder="1" applyProtection="1">
      <protection locked="0"/>
    </xf>
    <xf numFmtId="165" fontId="7" fillId="0" borderId="3" xfId="0" applyFont="1" applyBorder="1" applyAlignment="1">
      <alignment horizontal="center" vertical="center" wrapText="1"/>
    </xf>
    <xf numFmtId="3" fontId="0" fillId="2" borderId="43" xfId="0" applyNumberFormat="1" applyFill="1" applyBorder="1"/>
    <xf numFmtId="3" fontId="0" fillId="2" borderId="44" xfId="0" applyNumberFormat="1" applyFill="1" applyBorder="1"/>
    <xf numFmtId="3" fontId="2" fillId="2" borderId="48" xfId="0" applyNumberFormat="1" applyFont="1" applyFill="1" applyBorder="1"/>
    <xf numFmtId="167" fontId="0" fillId="0" borderId="50" xfId="0" applyNumberFormat="1" applyBorder="1"/>
    <xf numFmtId="3" fontId="0" fillId="0" borderId="50" xfId="0" applyNumberFormat="1" applyBorder="1"/>
    <xf numFmtId="9" fontId="0" fillId="3" borderId="50" xfId="0" applyNumberFormat="1" applyFill="1" applyBorder="1" applyProtection="1">
      <protection locked="0"/>
    </xf>
    <xf numFmtId="3" fontId="0" fillId="2" borderId="49" xfId="0" applyNumberFormat="1" applyFill="1" applyBorder="1"/>
    <xf numFmtId="165" fontId="2" fillId="2" borderId="51" xfId="0" applyFont="1" applyFill="1" applyBorder="1" applyAlignment="1">
      <alignment horizontal="center" vertical="center" wrapText="1"/>
    </xf>
    <xf numFmtId="165" fontId="2" fillId="2" borderId="52" xfId="0" applyFont="1" applyFill="1" applyBorder="1" applyAlignment="1">
      <alignment horizontal="center" vertical="center" wrapText="1"/>
    </xf>
    <xf numFmtId="165" fontId="2" fillId="2" borderId="53" xfId="0" applyFont="1" applyFill="1" applyBorder="1" applyAlignment="1">
      <alignment horizontal="center" vertical="center" wrapText="1"/>
    </xf>
    <xf numFmtId="165" fontId="2" fillId="2" borderId="54" xfId="0" applyFont="1" applyFill="1" applyBorder="1" applyAlignment="1">
      <alignment horizontal="center" vertical="center" wrapText="1"/>
    </xf>
    <xf numFmtId="165" fontId="6" fillId="2" borderId="0" xfId="0" applyFont="1" applyFill="1" applyAlignment="1">
      <alignment horizontal="left"/>
    </xf>
    <xf numFmtId="166" fontId="0" fillId="2" borderId="43" xfId="2" applyNumberFormat="1" applyFont="1" applyFill="1" applyBorder="1" applyProtection="1"/>
    <xf numFmtId="166" fontId="0" fillId="3" borderId="46" xfId="2" applyNumberFormat="1" applyFont="1" applyFill="1" applyBorder="1" applyProtection="1">
      <protection locked="0"/>
    </xf>
    <xf numFmtId="165" fontId="0" fillId="2" borderId="55" xfId="0" applyFill="1" applyBorder="1" applyProtection="1">
      <protection locked="0"/>
    </xf>
    <xf numFmtId="165" fontId="0" fillId="2" borderId="56" xfId="0" applyFill="1" applyBorder="1" applyProtection="1">
      <protection locked="0"/>
    </xf>
    <xf numFmtId="3" fontId="7" fillId="3" borderId="46" xfId="0" applyNumberFormat="1" applyFont="1" applyFill="1" applyBorder="1" applyProtection="1">
      <protection locked="0"/>
    </xf>
    <xf numFmtId="165" fontId="0" fillId="2" borderId="57" xfId="0" applyFill="1" applyBorder="1" applyProtection="1">
      <protection locked="0"/>
    </xf>
    <xf numFmtId="165" fontId="3" fillId="2" borderId="55" xfId="0" applyFont="1" applyFill="1" applyBorder="1" applyAlignment="1" applyProtection="1">
      <alignment horizontal="left" vertical="center"/>
      <protection locked="0"/>
    </xf>
    <xf numFmtId="165" fontId="3" fillId="2" borderId="56" xfId="0" applyFont="1" applyFill="1" applyBorder="1" applyAlignment="1" applyProtection="1">
      <alignment horizontal="left" vertical="center"/>
      <protection locked="0"/>
    </xf>
    <xf numFmtId="168" fontId="6" fillId="0" borderId="46" xfId="1" applyNumberFormat="1" applyFont="1" applyFill="1" applyBorder="1" applyAlignment="1" applyProtection="1">
      <alignment vertical="center" wrapText="1"/>
    </xf>
    <xf numFmtId="168" fontId="6" fillId="3" borderId="46" xfId="1" applyNumberFormat="1" applyFont="1" applyFill="1" applyBorder="1" applyAlignment="1" applyProtection="1">
      <alignment vertical="center" wrapText="1"/>
      <protection locked="0"/>
    </xf>
    <xf numFmtId="168" fontId="6" fillId="0" borderId="46" xfId="1" applyNumberFormat="1" applyFont="1" applyFill="1" applyBorder="1" applyAlignment="1" applyProtection="1">
      <alignment horizontal="center" vertical="center" wrapText="1"/>
    </xf>
    <xf numFmtId="3" fontId="2" fillId="2" borderId="46" xfId="0" applyNumberFormat="1" applyFont="1" applyFill="1" applyBorder="1" applyAlignment="1">
      <alignment horizontal="right" vertical="center" wrapText="1"/>
    </xf>
    <xf numFmtId="165" fontId="3" fillId="2" borderId="57" xfId="0" applyFont="1" applyFill="1" applyBorder="1" applyAlignment="1" applyProtection="1">
      <alignment horizontal="left" vertical="center"/>
      <protection locked="0"/>
    </xf>
    <xf numFmtId="168" fontId="6" fillId="0" borderId="43" xfId="1" applyNumberFormat="1" applyFont="1" applyFill="1" applyBorder="1" applyAlignment="1" applyProtection="1">
      <alignment horizontal="center" vertical="center" wrapText="1"/>
    </xf>
    <xf numFmtId="168" fontId="6" fillId="0" borderId="46" xfId="1" applyNumberFormat="1" applyFont="1" applyFill="1" applyBorder="1" applyAlignment="1" applyProtection="1">
      <alignment horizontal="right" vertical="center" wrapText="1"/>
    </xf>
    <xf numFmtId="168" fontId="6" fillId="3" borderId="46" xfId="1" applyNumberFormat="1" applyFont="1" applyFill="1" applyBorder="1" applyAlignment="1" applyProtection="1">
      <alignment horizontal="center" vertical="center" wrapText="1"/>
      <protection locked="0"/>
    </xf>
    <xf numFmtId="165" fontId="0" fillId="2" borderId="55" xfId="0" applyFill="1" applyBorder="1"/>
    <xf numFmtId="3" fontId="6" fillId="3" borderId="59" xfId="0" applyNumberFormat="1" applyFont="1" applyFill="1" applyBorder="1" applyAlignment="1" applyProtection="1">
      <alignment horizontal="right" vertical="center" wrapText="1"/>
      <protection locked="0"/>
    </xf>
    <xf numFmtId="165" fontId="0" fillId="2" borderId="56" xfId="0" applyFill="1" applyBorder="1"/>
    <xf numFmtId="3" fontId="6" fillId="3" borderId="46" xfId="0" applyNumberFormat="1" applyFont="1" applyFill="1" applyBorder="1" applyAlignment="1" applyProtection="1">
      <alignment horizontal="right" vertical="center" wrapText="1"/>
      <protection locked="0"/>
    </xf>
    <xf numFmtId="165" fontId="0" fillId="2" borderId="57" xfId="0" applyFill="1" applyBorder="1"/>
    <xf numFmtId="3" fontId="6" fillId="3" borderId="60" xfId="0" applyNumberFormat="1" applyFont="1" applyFill="1" applyBorder="1" applyAlignment="1" applyProtection="1">
      <alignment horizontal="right" vertical="center" wrapText="1"/>
      <protection locked="0"/>
    </xf>
    <xf numFmtId="3" fontId="6" fillId="3" borderId="43" xfId="0" applyNumberFormat="1" applyFont="1" applyFill="1" applyBorder="1" applyAlignment="1" applyProtection="1">
      <alignment horizontal="right" vertical="center" wrapText="1"/>
      <protection locked="0"/>
    </xf>
    <xf numFmtId="165" fontId="6" fillId="2" borderId="57" xfId="0" applyFont="1" applyFill="1" applyBorder="1"/>
    <xf numFmtId="165" fontId="0" fillId="2" borderId="2" xfId="0" applyFill="1" applyBorder="1" applyAlignment="1">
      <alignment vertical="center"/>
    </xf>
    <xf numFmtId="165" fontId="2" fillId="2" borderId="38" xfId="0" applyFont="1" applyFill="1" applyBorder="1" applyAlignment="1">
      <alignment horizontal="center" vertical="center" wrapText="1"/>
    </xf>
    <xf numFmtId="165" fontId="0" fillId="2" borderId="40" xfId="0" applyFill="1" applyBorder="1" applyAlignment="1">
      <alignment vertical="center"/>
    </xf>
    <xf numFmtId="165" fontId="2" fillId="2" borderId="61" xfId="0" applyFont="1" applyFill="1" applyBorder="1" applyAlignment="1">
      <alignment horizontal="right" vertical="center"/>
    </xf>
    <xf numFmtId="165" fontId="0" fillId="2" borderId="61" xfId="0" applyFill="1" applyBorder="1" applyAlignment="1">
      <alignment vertical="center"/>
    </xf>
    <xf numFmtId="3" fontId="0" fillId="2" borderId="61" xfId="0" applyNumberFormat="1" applyFill="1" applyBorder="1" applyAlignment="1">
      <alignment vertical="center"/>
    </xf>
    <xf numFmtId="165" fontId="0" fillId="2" borderId="62" xfId="0" applyFill="1" applyBorder="1"/>
    <xf numFmtId="165" fontId="0" fillId="2" borderId="63" xfId="0" applyFill="1" applyBorder="1"/>
    <xf numFmtId="3" fontId="2" fillId="2" borderId="63" xfId="0" applyNumberFormat="1" applyFont="1" applyFill="1" applyBorder="1"/>
    <xf numFmtId="165" fontId="2" fillId="2" borderId="63" xfId="0" applyFont="1" applyFill="1" applyBorder="1" applyAlignment="1">
      <alignment vertical="center"/>
    </xf>
    <xf numFmtId="165" fontId="2" fillId="2" borderId="63" xfId="0" applyFont="1" applyFill="1" applyBorder="1"/>
    <xf numFmtId="165" fontId="0" fillId="2" borderId="63" xfId="0" applyFill="1" applyBorder="1" applyAlignment="1">
      <alignment vertical="center"/>
    </xf>
    <xf numFmtId="165" fontId="3" fillId="2" borderId="40" xfId="0" applyFont="1" applyFill="1" applyBorder="1" applyAlignment="1">
      <alignment horizontal="right" vertical="center"/>
    </xf>
    <xf numFmtId="165" fontId="0" fillId="2" borderId="40" xfId="0" applyFill="1" applyBorder="1" applyAlignment="1">
      <alignment horizontal="right"/>
    </xf>
    <xf numFmtId="3" fontId="0" fillId="2" borderId="63" xfId="0" applyNumberFormat="1" applyFill="1" applyBorder="1"/>
    <xf numFmtId="3" fontId="0" fillId="2" borderId="65" xfId="0" applyNumberFormat="1" applyFill="1" applyBorder="1"/>
    <xf numFmtId="165" fontId="0" fillId="2" borderId="39" xfId="0" applyFill="1" applyBorder="1"/>
    <xf numFmtId="3" fontId="2" fillId="3" borderId="66" xfId="0" applyNumberFormat="1" applyFont="1" applyFill="1" applyBorder="1" applyAlignment="1" applyProtection="1">
      <alignment horizontal="center" vertical="center" wrapText="1"/>
      <protection locked="0"/>
    </xf>
    <xf numFmtId="9" fontId="3" fillId="3" borderId="66" xfId="0" applyNumberFormat="1" applyFont="1" applyFill="1" applyBorder="1" applyAlignment="1" applyProtection="1">
      <alignment horizontal="right" vertical="center" wrapText="1"/>
      <protection locked="0"/>
    </xf>
    <xf numFmtId="3" fontId="0" fillId="2" borderId="64" xfId="0" applyNumberFormat="1" applyFill="1" applyBorder="1"/>
    <xf numFmtId="49" fontId="6" fillId="3" borderId="67" xfId="0" applyNumberFormat="1" applyFont="1" applyFill="1" applyBorder="1" applyProtection="1">
      <protection locked="0"/>
    </xf>
    <xf numFmtId="3" fontId="0" fillId="3" borderId="59" xfId="0" applyNumberFormat="1" applyFill="1" applyBorder="1" applyProtection="1">
      <protection locked="0"/>
    </xf>
    <xf numFmtId="49" fontId="6" fillId="3" borderId="68" xfId="0" applyNumberFormat="1" applyFont="1" applyFill="1" applyBorder="1" applyProtection="1">
      <protection locked="0"/>
    </xf>
    <xf numFmtId="3" fontId="0" fillId="3" borderId="46" xfId="0" applyNumberFormat="1" applyFill="1" applyBorder="1" applyProtection="1">
      <protection locked="0"/>
    </xf>
    <xf numFmtId="49" fontId="0" fillId="3" borderId="68" xfId="0" applyNumberFormat="1" applyFill="1" applyBorder="1" applyProtection="1">
      <protection locked="0"/>
    </xf>
    <xf numFmtId="49" fontId="0" fillId="3" borderId="69" xfId="0" applyNumberFormat="1" applyFill="1" applyBorder="1" applyProtection="1">
      <protection locked="0"/>
    </xf>
    <xf numFmtId="3" fontId="0" fillId="3" borderId="60" xfId="0" applyNumberFormat="1" applyFill="1" applyBorder="1" applyProtection="1">
      <protection locked="0"/>
    </xf>
    <xf numFmtId="9" fontId="0" fillId="2" borderId="59" xfId="0" applyNumberFormat="1" applyFill="1" applyBorder="1"/>
    <xf numFmtId="9" fontId="0" fillId="2" borderId="46" xfId="0" applyNumberFormat="1" applyFill="1" applyBorder="1"/>
    <xf numFmtId="9" fontId="0" fillId="2" borderId="60" xfId="0" applyNumberFormat="1" applyFill="1" applyBorder="1"/>
    <xf numFmtId="0" fontId="3" fillId="3" borderId="67" xfId="0" applyNumberFormat="1" applyFont="1" applyFill="1" applyBorder="1" applyAlignment="1" applyProtection="1">
      <alignment horizontal="left" vertical="center"/>
      <protection locked="0"/>
    </xf>
    <xf numFmtId="0" fontId="3" fillId="3" borderId="70" xfId="0" applyNumberFormat="1" applyFont="1" applyFill="1" applyBorder="1" applyAlignment="1" applyProtection="1">
      <alignment horizontal="left" vertical="center"/>
      <protection locked="0"/>
    </xf>
    <xf numFmtId="3" fontId="6" fillId="3" borderId="59" xfId="0" applyNumberFormat="1" applyFont="1" applyFill="1" applyBorder="1" applyAlignment="1" applyProtection="1">
      <alignment horizontal="center" vertical="center" wrapText="1"/>
      <protection locked="0"/>
    </xf>
    <xf numFmtId="0" fontId="3" fillId="3" borderId="68" xfId="0" applyNumberFormat="1" applyFont="1" applyFill="1" applyBorder="1" applyAlignment="1" applyProtection="1">
      <alignment horizontal="left" vertical="center"/>
      <protection locked="0"/>
    </xf>
    <xf numFmtId="0" fontId="3" fillId="3" borderId="58" xfId="0" applyNumberFormat="1" applyFont="1" applyFill="1" applyBorder="1" applyAlignment="1" applyProtection="1">
      <alignment horizontal="left" vertical="center"/>
      <protection locked="0"/>
    </xf>
    <xf numFmtId="3" fontId="6" fillId="3" borderId="46" xfId="0" applyNumberFormat="1" applyFont="1" applyFill="1" applyBorder="1" applyAlignment="1" applyProtection="1">
      <alignment horizontal="center" vertical="center" wrapText="1"/>
      <protection locked="0"/>
    </xf>
    <xf numFmtId="0" fontId="3" fillId="3" borderId="69" xfId="0" applyNumberFormat="1" applyFont="1" applyFill="1" applyBorder="1" applyAlignment="1" applyProtection="1">
      <alignment horizontal="left" vertical="center"/>
      <protection locked="0"/>
    </xf>
    <xf numFmtId="0" fontId="3" fillId="3" borderId="71" xfId="0" applyNumberFormat="1" applyFont="1" applyFill="1" applyBorder="1" applyAlignment="1" applyProtection="1">
      <alignment horizontal="left" vertical="center"/>
      <protection locked="0"/>
    </xf>
    <xf numFmtId="3" fontId="6" fillId="3" borderId="60" xfId="0" applyNumberFormat="1" applyFont="1" applyFill="1" applyBorder="1" applyAlignment="1" applyProtection="1">
      <alignment horizontal="center" vertical="center" wrapText="1"/>
      <protection locked="0"/>
    </xf>
    <xf numFmtId="49" fontId="3" fillId="3" borderId="67" xfId="0" applyNumberFormat="1" applyFont="1" applyFill="1" applyBorder="1" applyAlignment="1" applyProtection="1">
      <alignment horizontal="left" vertical="center"/>
      <protection locked="0"/>
    </xf>
    <xf numFmtId="49" fontId="3" fillId="3" borderId="70" xfId="0" applyNumberFormat="1" applyFont="1" applyFill="1" applyBorder="1" applyAlignment="1" applyProtection="1">
      <alignment horizontal="left" vertical="center"/>
      <protection locked="0"/>
    </xf>
    <xf numFmtId="49" fontId="3" fillId="3" borderId="68" xfId="0" applyNumberFormat="1" applyFont="1" applyFill="1" applyBorder="1" applyAlignment="1" applyProtection="1">
      <alignment horizontal="left" vertical="center"/>
      <protection locked="0"/>
    </xf>
    <xf numFmtId="49" fontId="3" fillId="3" borderId="58" xfId="0" applyNumberFormat="1" applyFont="1" applyFill="1" applyBorder="1" applyAlignment="1" applyProtection="1">
      <alignment horizontal="left" vertical="center"/>
      <protection locked="0"/>
    </xf>
    <xf numFmtId="49" fontId="3" fillId="3" borderId="69" xfId="0" applyNumberFormat="1" applyFont="1" applyFill="1" applyBorder="1" applyAlignment="1" applyProtection="1">
      <alignment horizontal="left" vertical="center"/>
      <protection locked="0"/>
    </xf>
    <xf numFmtId="49" fontId="3" fillId="3" borderId="71" xfId="0" applyNumberFormat="1" applyFont="1" applyFill="1" applyBorder="1" applyAlignment="1" applyProtection="1">
      <alignment horizontal="left" vertical="center"/>
      <protection locked="0"/>
    </xf>
    <xf numFmtId="9" fontId="0" fillId="2" borderId="72" xfId="2" applyFont="1" applyFill="1" applyBorder="1" applyProtection="1"/>
    <xf numFmtId="9" fontId="0" fillId="2" borderId="43" xfId="2" applyFont="1" applyFill="1" applyBorder="1" applyProtection="1"/>
    <xf numFmtId="9" fontId="0" fillId="2" borderId="73" xfId="2" applyFont="1" applyFill="1" applyBorder="1" applyProtection="1"/>
    <xf numFmtId="165" fontId="2" fillId="4" borderId="74" xfId="0" applyFont="1" applyFill="1" applyBorder="1" applyAlignment="1">
      <alignment horizontal="center" vertical="center" wrapText="1"/>
    </xf>
    <xf numFmtId="166" fontId="0" fillId="2" borderId="72" xfId="0" applyNumberFormat="1" applyFill="1" applyBorder="1"/>
    <xf numFmtId="166" fontId="0" fillId="2" borderId="43" xfId="0" applyNumberFormat="1" applyFill="1" applyBorder="1"/>
    <xf numFmtId="166" fontId="0" fillId="2" borderId="73" xfId="0" applyNumberFormat="1" applyFill="1" applyBorder="1"/>
    <xf numFmtId="165" fontId="2" fillId="2" borderId="63" xfId="0" applyFont="1" applyFill="1" applyBorder="1" applyAlignment="1">
      <alignment vertical="center" wrapText="1"/>
    </xf>
    <xf numFmtId="165" fontId="2" fillId="2" borderId="74" xfId="0" applyFont="1" applyFill="1" applyBorder="1" applyAlignment="1">
      <alignment horizontal="center" vertical="center" wrapText="1"/>
    </xf>
    <xf numFmtId="3" fontId="6" fillId="3" borderId="72" xfId="0" applyNumberFormat="1" applyFont="1" applyFill="1" applyBorder="1" applyAlignment="1" applyProtection="1">
      <alignment horizontal="center" vertical="center" wrapText="1"/>
      <protection locked="0"/>
    </xf>
    <xf numFmtId="3" fontId="6" fillId="3" borderId="43" xfId="0" applyNumberFormat="1" applyFont="1" applyFill="1" applyBorder="1" applyAlignment="1" applyProtection="1">
      <alignment horizontal="center" vertical="center" wrapText="1"/>
      <protection locked="0"/>
    </xf>
    <xf numFmtId="3" fontId="6" fillId="3" borderId="73" xfId="0" applyNumberFormat="1" applyFont="1" applyFill="1" applyBorder="1" applyAlignment="1" applyProtection="1">
      <alignment horizontal="center" vertical="center" wrapText="1"/>
      <protection locked="0"/>
    </xf>
    <xf numFmtId="165" fontId="16" fillId="0" borderId="0" xfId="0" applyFont="1" applyAlignment="1">
      <alignment horizontal="left" vertical="center"/>
    </xf>
    <xf numFmtId="165" fontId="2" fillId="4" borderId="53" xfId="0" applyFont="1" applyFill="1" applyBorder="1" applyAlignment="1">
      <alignment horizontal="center" vertical="center" wrapText="1"/>
    </xf>
    <xf numFmtId="165" fontId="2" fillId="4" borderId="52" xfId="0" applyFont="1" applyFill="1" applyBorder="1" applyAlignment="1">
      <alignment horizontal="center" vertical="center" wrapText="1"/>
    </xf>
    <xf numFmtId="165" fontId="2" fillId="4" borderId="54" xfId="0" applyFont="1" applyFill="1" applyBorder="1" applyAlignment="1">
      <alignment horizontal="center" vertical="center" wrapText="1"/>
    </xf>
    <xf numFmtId="165" fontId="4" fillId="0" borderId="0" xfId="0" applyFont="1"/>
    <xf numFmtId="165" fontId="0" fillId="2" borderId="75" xfId="0" applyFill="1" applyBorder="1"/>
    <xf numFmtId="165" fontId="2" fillId="2" borderId="76" xfId="0" applyFont="1" applyFill="1" applyBorder="1"/>
    <xf numFmtId="165" fontId="2" fillId="2" borderId="77" xfId="0" applyFont="1" applyFill="1" applyBorder="1"/>
    <xf numFmtId="165" fontId="0" fillId="2" borderId="77" xfId="0" applyFill="1" applyBorder="1"/>
    <xf numFmtId="165" fontId="0" fillId="2" borderId="78" xfId="0" applyFill="1" applyBorder="1"/>
    <xf numFmtId="165" fontId="0" fillId="2" borderId="79" xfId="0" applyFill="1" applyBorder="1"/>
    <xf numFmtId="165" fontId="2" fillId="4" borderId="35" xfId="0" applyFont="1" applyFill="1" applyBorder="1" applyAlignment="1">
      <alignment horizontal="center" vertical="center" wrapText="1"/>
    </xf>
    <xf numFmtId="165" fontId="2" fillId="2" borderId="80" xfId="0" applyFont="1" applyFill="1" applyBorder="1" applyAlignment="1">
      <alignment horizontal="center" vertical="center" wrapText="1"/>
    </xf>
    <xf numFmtId="165" fontId="2" fillId="2" borderId="39" xfId="0" applyFont="1" applyFill="1" applyBorder="1" applyAlignment="1">
      <alignment horizontal="center" vertical="center"/>
    </xf>
    <xf numFmtId="165" fontId="2" fillId="2" borderId="39" xfId="0" applyFont="1" applyFill="1" applyBorder="1" applyAlignment="1">
      <alignment horizontal="center" vertical="center" wrapText="1"/>
    </xf>
    <xf numFmtId="165" fontId="0" fillId="2" borderId="81" xfId="0" applyFill="1" applyBorder="1"/>
    <xf numFmtId="165" fontId="0" fillId="2" borderId="82" xfId="0" applyFill="1" applyBorder="1"/>
    <xf numFmtId="165" fontId="16" fillId="0" borderId="39" xfId="0" applyFont="1" applyBorder="1" applyAlignment="1">
      <alignment horizontal="left" vertical="center"/>
    </xf>
    <xf numFmtId="3" fontId="7" fillId="2" borderId="50" xfId="0" applyNumberFormat="1" applyFont="1" applyFill="1" applyBorder="1"/>
    <xf numFmtId="166" fontId="0" fillId="3" borderId="47" xfId="2" applyNumberFormat="1" applyFont="1" applyFill="1" applyBorder="1" applyProtection="1">
      <protection locked="0"/>
    </xf>
    <xf numFmtId="166" fontId="0" fillId="2" borderId="44" xfId="2" applyNumberFormat="1" applyFont="1" applyFill="1" applyBorder="1" applyProtection="1"/>
    <xf numFmtId="166" fontId="0" fillId="3" borderId="50" xfId="2" applyNumberFormat="1" applyFont="1" applyFill="1" applyBorder="1" applyProtection="1">
      <protection locked="0"/>
    </xf>
    <xf numFmtId="166" fontId="0" fillId="2" borderId="49" xfId="2" applyNumberFormat="1" applyFont="1" applyFill="1" applyBorder="1" applyProtection="1"/>
    <xf numFmtId="3" fontId="7" fillId="3" borderId="47" xfId="0" applyNumberFormat="1" applyFont="1" applyFill="1" applyBorder="1" applyProtection="1">
      <protection locked="0"/>
    </xf>
    <xf numFmtId="3" fontId="7" fillId="3" borderId="50" xfId="0" applyNumberFormat="1" applyFont="1" applyFill="1" applyBorder="1" applyProtection="1">
      <protection locked="0"/>
    </xf>
    <xf numFmtId="165" fontId="0" fillId="2" borderId="61" xfId="0" applyFill="1" applyBorder="1"/>
    <xf numFmtId="165" fontId="0" fillId="2" borderId="36" xfId="0" applyFill="1" applyBorder="1"/>
    <xf numFmtId="167" fontId="3" fillId="0" borderId="86" xfId="0" applyNumberFormat="1" applyFont="1" applyBorder="1" applyAlignment="1">
      <alignment horizontal="left" vertical="center"/>
    </xf>
    <xf numFmtId="168" fontId="6" fillId="0" borderId="50" xfId="1" applyNumberFormat="1" applyFont="1" applyFill="1" applyBorder="1" applyAlignment="1" applyProtection="1">
      <alignment vertical="center" wrapText="1"/>
    </xf>
    <xf numFmtId="168" fontId="6" fillId="3" borderId="50" xfId="1" applyNumberFormat="1" applyFont="1" applyFill="1" applyBorder="1" applyAlignment="1" applyProtection="1">
      <alignment vertical="center" wrapText="1"/>
      <protection locked="0"/>
    </xf>
    <xf numFmtId="168" fontId="6" fillId="0" borderId="50" xfId="1" applyNumberFormat="1" applyFont="1" applyFill="1" applyBorder="1" applyAlignment="1" applyProtection="1">
      <alignment horizontal="center" vertical="center" wrapText="1"/>
    </xf>
    <xf numFmtId="168" fontId="6" fillId="0" borderId="49" xfId="1" applyNumberFormat="1" applyFont="1" applyFill="1" applyBorder="1" applyAlignment="1" applyProtection="1">
      <alignment horizontal="center" vertical="center" wrapText="1"/>
    </xf>
    <xf numFmtId="3" fontId="2" fillId="2" borderId="50" xfId="0" applyNumberFormat="1" applyFont="1" applyFill="1" applyBorder="1" applyAlignment="1">
      <alignment horizontal="right" vertical="center" wrapText="1"/>
    </xf>
    <xf numFmtId="168" fontId="6" fillId="0" borderId="50" xfId="1" applyNumberFormat="1" applyFont="1" applyFill="1" applyBorder="1" applyAlignment="1" applyProtection="1">
      <alignment horizontal="right" vertical="center" wrapText="1"/>
    </xf>
    <xf numFmtId="168" fontId="6" fillId="3" borderId="50" xfId="1" applyNumberFormat="1" applyFont="1" applyFill="1" applyBorder="1" applyAlignment="1" applyProtection="1">
      <alignment horizontal="center" vertical="center" wrapText="1"/>
      <protection locked="0"/>
    </xf>
    <xf numFmtId="167" fontId="3" fillId="0" borderId="88" xfId="0" applyNumberFormat="1" applyFont="1" applyBorder="1" applyAlignment="1">
      <alignment horizontal="left" vertical="center"/>
    </xf>
    <xf numFmtId="168" fontId="6" fillId="0" borderId="87" xfId="1" applyNumberFormat="1" applyFont="1" applyFill="1" applyBorder="1" applyAlignment="1" applyProtection="1">
      <alignment vertical="center" wrapText="1"/>
    </xf>
    <xf numFmtId="168" fontId="6" fillId="3" borderId="87" xfId="1" applyNumberFormat="1" applyFont="1" applyFill="1" applyBorder="1" applyAlignment="1" applyProtection="1">
      <alignment vertical="center" wrapText="1"/>
      <protection locked="0"/>
    </xf>
    <xf numFmtId="168" fontId="6" fillId="0" borderId="87" xfId="1" applyNumberFormat="1" applyFont="1" applyFill="1" applyBorder="1" applyAlignment="1" applyProtection="1">
      <alignment horizontal="center" vertical="center" wrapText="1"/>
    </xf>
    <xf numFmtId="168" fontId="6" fillId="0" borderId="89" xfId="1" applyNumberFormat="1" applyFont="1" applyFill="1" applyBorder="1" applyAlignment="1" applyProtection="1">
      <alignment horizontal="center" vertical="center" wrapText="1"/>
    </xf>
    <xf numFmtId="3" fontId="2" fillId="2" borderId="87" xfId="0" applyNumberFormat="1" applyFont="1" applyFill="1" applyBorder="1" applyAlignment="1">
      <alignment horizontal="right" vertical="center" wrapText="1"/>
    </xf>
    <xf numFmtId="168" fontId="6" fillId="0" borderId="87" xfId="1" applyNumberFormat="1" applyFont="1" applyFill="1" applyBorder="1" applyAlignment="1" applyProtection="1">
      <alignment horizontal="right" vertical="center" wrapText="1"/>
    </xf>
    <xf numFmtId="168" fontId="6" fillId="3" borderId="87" xfId="1" applyNumberFormat="1" applyFont="1" applyFill="1" applyBorder="1" applyAlignment="1" applyProtection="1">
      <alignment horizontal="center" vertical="center" wrapText="1"/>
      <protection locked="0"/>
    </xf>
    <xf numFmtId="3" fontId="7" fillId="3" borderId="46" xfId="0" applyNumberFormat="1" applyFont="1" applyFill="1" applyBorder="1" applyAlignment="1" applyProtection="1">
      <alignment horizontal="right" vertical="center" wrapText="1"/>
      <protection locked="0"/>
    </xf>
    <xf numFmtId="3" fontId="6" fillId="3" borderId="44" xfId="0" applyNumberFormat="1" applyFont="1" applyFill="1" applyBorder="1" applyAlignment="1" applyProtection="1">
      <alignment horizontal="right" vertical="center" wrapText="1"/>
      <protection locked="0"/>
    </xf>
    <xf numFmtId="3" fontId="7" fillId="3" borderId="47" xfId="0" applyNumberFormat="1" applyFont="1" applyFill="1" applyBorder="1" applyAlignment="1" applyProtection="1">
      <alignment horizontal="right" vertical="center" wrapText="1"/>
      <protection locked="0"/>
    </xf>
    <xf numFmtId="3" fontId="2" fillId="2" borderId="47" xfId="0" applyNumberFormat="1" applyFont="1" applyFill="1" applyBorder="1" applyAlignment="1">
      <alignment horizontal="right" vertical="center" wrapText="1"/>
    </xf>
    <xf numFmtId="3" fontId="7" fillId="3" borderId="50" xfId="0" applyNumberFormat="1" applyFont="1" applyFill="1" applyBorder="1" applyAlignment="1" applyProtection="1">
      <alignment horizontal="right" vertical="center" wrapText="1"/>
      <protection locked="0"/>
    </xf>
    <xf numFmtId="3" fontId="6" fillId="3" borderId="49" xfId="0" applyNumberFormat="1" applyFont="1" applyFill="1" applyBorder="1" applyAlignment="1" applyProtection="1">
      <alignment horizontal="right" vertical="center" wrapText="1"/>
      <protection locked="0"/>
    </xf>
    <xf numFmtId="165" fontId="2" fillId="2" borderId="19" xfId="0" applyFont="1" applyFill="1" applyBorder="1" applyAlignment="1">
      <alignment horizontal="left" vertical="center"/>
    </xf>
    <xf numFmtId="165" fontId="2" fillId="2" borderId="28" xfId="0" applyFont="1" applyFill="1" applyBorder="1" applyAlignment="1">
      <alignment horizontal="left" vertical="center"/>
    </xf>
    <xf numFmtId="165" fontId="2" fillId="2" borderId="29" xfId="0" applyFont="1" applyFill="1" applyBorder="1" applyAlignment="1">
      <alignment horizontal="left" vertical="center"/>
    </xf>
    <xf numFmtId="165" fontId="6" fillId="2" borderId="0" xfId="0" applyFont="1" applyFill="1" applyAlignment="1">
      <alignment horizontal="left" vertical="center"/>
    </xf>
    <xf numFmtId="49" fontId="6" fillId="3" borderId="43" xfId="0" applyNumberFormat="1" applyFont="1" applyFill="1" applyBorder="1" applyAlignment="1" applyProtection="1">
      <alignment horizontal="center" vertical="center" wrapText="1"/>
      <protection locked="0"/>
    </xf>
    <xf numFmtId="49" fontId="6" fillId="3" borderId="73" xfId="0" applyNumberFormat="1" applyFont="1" applyFill="1" applyBorder="1" applyAlignment="1" applyProtection="1">
      <alignment horizontal="center" vertical="center" wrapText="1"/>
      <protection locked="0"/>
    </xf>
    <xf numFmtId="49" fontId="6" fillId="3" borderId="72" xfId="0" applyNumberFormat="1" applyFont="1" applyFill="1" applyBorder="1" applyAlignment="1" applyProtection="1">
      <alignment horizontal="center" vertical="center" wrapText="1"/>
      <protection locked="0"/>
    </xf>
    <xf numFmtId="167" fontId="6" fillId="5" borderId="72" xfId="0" applyNumberFormat="1" applyFont="1" applyFill="1" applyBorder="1" applyAlignment="1" applyProtection="1">
      <alignment horizontal="center" vertical="center"/>
      <protection locked="0"/>
    </xf>
    <xf numFmtId="167" fontId="6" fillId="5" borderId="43" xfId="0" applyNumberFormat="1" applyFont="1" applyFill="1" applyBorder="1" applyAlignment="1" applyProtection="1">
      <alignment horizontal="center" vertical="center"/>
      <protection locked="0"/>
    </xf>
    <xf numFmtId="167" fontId="6" fillId="5" borderId="73" xfId="0" applyNumberFormat="1" applyFont="1" applyFill="1" applyBorder="1" applyAlignment="1" applyProtection="1">
      <alignment horizontal="center" vertical="center"/>
      <protection locked="0"/>
    </xf>
    <xf numFmtId="167" fontId="3" fillId="0" borderId="58" xfId="0" applyNumberFormat="1" applyFont="1" applyBorder="1" applyAlignment="1">
      <alignment horizontal="left" vertical="center"/>
    </xf>
    <xf numFmtId="165" fontId="2" fillId="2" borderId="28" xfId="0" applyFont="1" applyFill="1" applyBorder="1" applyAlignment="1">
      <alignment horizontal="center" vertical="center" wrapText="1"/>
    </xf>
    <xf numFmtId="49" fontId="0" fillId="0" borderId="0" xfId="0" applyNumberFormat="1" applyAlignment="1" applyProtection="1">
      <alignment horizontal="right"/>
      <protection locked="0"/>
    </xf>
    <xf numFmtId="167" fontId="6" fillId="0" borderId="46" xfId="0" applyNumberFormat="1" applyFont="1" applyBorder="1" applyAlignment="1">
      <alignment horizontal="center" vertical="center"/>
    </xf>
    <xf numFmtId="167" fontId="6" fillId="0" borderId="50" xfId="0" applyNumberFormat="1" applyFont="1" applyBorder="1" applyAlignment="1">
      <alignment horizontal="center" vertical="center"/>
    </xf>
    <xf numFmtId="165" fontId="2" fillId="2" borderId="3" xfId="0" applyFont="1" applyFill="1" applyBorder="1" applyAlignment="1">
      <alignment horizontal="center" vertical="center" wrapText="1"/>
    </xf>
    <xf numFmtId="167" fontId="6" fillId="0" borderId="4" xfId="0" applyNumberFormat="1" applyFont="1" applyBorder="1" applyAlignment="1">
      <alignment horizontal="center" vertical="center"/>
    </xf>
    <xf numFmtId="1" fontId="7" fillId="2" borderId="107" xfId="1" applyNumberFormat="1" applyFont="1" applyFill="1" applyBorder="1" applyAlignment="1" applyProtection="1">
      <alignment horizontal="center" vertical="center"/>
    </xf>
    <xf numFmtId="1" fontId="7" fillId="2" borderId="41" xfId="1" applyNumberFormat="1" applyFont="1" applyFill="1" applyBorder="1" applyAlignment="1" applyProtection="1">
      <alignment horizontal="center" vertical="center"/>
    </xf>
    <xf numFmtId="9" fontId="0" fillId="3" borderId="33" xfId="0" applyNumberFormat="1" applyFill="1" applyBorder="1" applyProtection="1">
      <protection locked="0"/>
    </xf>
    <xf numFmtId="3" fontId="0" fillId="2" borderId="108" xfId="0" applyNumberFormat="1" applyFill="1" applyBorder="1"/>
    <xf numFmtId="3" fontId="7" fillId="2" borderId="109" xfId="0" applyNumberFormat="1" applyFont="1" applyFill="1" applyBorder="1" applyAlignment="1">
      <alignment horizontal="right"/>
    </xf>
    <xf numFmtId="3" fontId="2" fillId="2" borderId="110" xfId="0" applyNumberFormat="1" applyFont="1" applyFill="1" applyBorder="1"/>
    <xf numFmtId="9" fontId="2" fillId="2" borderId="110" xfId="0" applyNumberFormat="1" applyFont="1" applyFill="1" applyBorder="1"/>
    <xf numFmtId="3" fontId="2" fillId="2" borderId="111" xfId="0" applyNumberFormat="1" applyFont="1" applyFill="1" applyBorder="1"/>
    <xf numFmtId="1" fontId="7" fillId="2" borderId="112" xfId="1" applyNumberFormat="1" applyFont="1" applyFill="1" applyBorder="1" applyAlignment="1" applyProtection="1">
      <alignment horizontal="center" vertical="center"/>
    </xf>
    <xf numFmtId="165" fontId="2" fillId="2" borderId="106" xfId="0" applyFont="1" applyFill="1" applyBorder="1" applyAlignment="1">
      <alignment horizontal="center" vertical="center" wrapText="1"/>
    </xf>
    <xf numFmtId="165" fontId="6" fillId="2" borderId="0" xfId="0" applyFont="1" applyFill="1" applyAlignment="1">
      <alignment horizontal="right"/>
    </xf>
    <xf numFmtId="165" fontId="6" fillId="5" borderId="113" xfId="0" applyFont="1" applyFill="1" applyBorder="1" applyAlignment="1" applyProtection="1">
      <alignment horizontal="center"/>
      <protection locked="0"/>
    </xf>
    <xf numFmtId="165" fontId="6" fillId="5" borderId="114" xfId="0" applyFont="1" applyFill="1" applyBorder="1" applyAlignment="1" applyProtection="1">
      <alignment horizontal="center"/>
      <protection locked="0"/>
    </xf>
    <xf numFmtId="165" fontId="6" fillId="5" borderId="115" xfId="0" applyFont="1" applyFill="1" applyBorder="1" applyAlignment="1" applyProtection="1">
      <alignment horizontal="center"/>
      <protection locked="0"/>
    </xf>
    <xf numFmtId="3" fontId="2" fillId="2" borderId="54" xfId="0" applyNumberFormat="1" applyFont="1" applyFill="1" applyBorder="1" applyAlignment="1">
      <alignment vertical="center"/>
    </xf>
    <xf numFmtId="3" fontId="2" fillId="2" borderId="48" xfId="0" applyNumberFormat="1" applyFont="1" applyFill="1" applyBorder="1" applyAlignment="1">
      <alignment horizontal="right" vertical="center" wrapText="1"/>
    </xf>
    <xf numFmtId="165" fontId="0" fillId="2" borderId="75" xfId="0" applyFill="1" applyBorder="1" applyAlignment="1">
      <alignment vertical="center"/>
    </xf>
    <xf numFmtId="165" fontId="2" fillId="2" borderId="75" xfId="0" applyFont="1" applyFill="1" applyBorder="1" applyAlignment="1">
      <alignment horizontal="right" vertical="center"/>
    </xf>
    <xf numFmtId="3" fontId="0" fillId="2" borderId="117" xfId="0" applyNumberFormat="1" applyFill="1" applyBorder="1" applyAlignment="1">
      <alignment vertical="center"/>
    </xf>
    <xf numFmtId="165" fontId="6" fillId="4" borderId="0" xfId="0" applyFont="1" applyFill="1"/>
    <xf numFmtId="165" fontId="2" fillId="2" borderId="75" xfId="0" applyFont="1" applyFill="1" applyBorder="1"/>
    <xf numFmtId="3" fontId="0" fillId="2" borderId="0" xfId="0" applyNumberFormat="1" applyFill="1" applyAlignment="1">
      <alignment vertical="center"/>
    </xf>
    <xf numFmtId="3" fontId="2" fillId="2" borderId="75" xfId="0" applyNumberFormat="1" applyFont="1" applyFill="1" applyBorder="1" applyAlignment="1">
      <alignment horizontal="center" vertical="center" wrapText="1"/>
    </xf>
    <xf numFmtId="3" fontId="2" fillId="2" borderId="117" xfId="0" applyNumberFormat="1" applyFont="1" applyFill="1" applyBorder="1" applyAlignment="1">
      <alignment horizontal="center" vertical="center" wrapText="1"/>
    </xf>
    <xf numFmtId="3" fontId="0" fillId="2" borderId="63" xfId="0" applyNumberFormat="1" applyFill="1" applyBorder="1" applyAlignment="1">
      <alignment vertical="center"/>
    </xf>
    <xf numFmtId="3" fontId="2" fillId="2" borderId="63" xfId="0" applyNumberFormat="1" applyFont="1" applyFill="1" applyBorder="1" applyAlignment="1">
      <alignment vertical="center"/>
    </xf>
    <xf numFmtId="165" fontId="0" fillId="2" borderId="118" xfId="0" applyFill="1" applyBorder="1" applyAlignment="1">
      <alignment vertical="center"/>
    </xf>
    <xf numFmtId="3" fontId="0" fillId="2" borderId="75" xfId="0" applyNumberFormat="1" applyFill="1" applyBorder="1" applyAlignment="1">
      <alignment vertical="center"/>
    </xf>
    <xf numFmtId="3" fontId="2" fillId="2" borderId="117" xfId="0" applyNumberFormat="1" applyFont="1" applyFill="1" applyBorder="1" applyAlignment="1">
      <alignment vertical="center"/>
    </xf>
    <xf numFmtId="165" fontId="2" fillId="2" borderId="122" xfId="0" applyFont="1" applyFill="1" applyBorder="1" applyAlignment="1">
      <alignment horizontal="center"/>
    </xf>
    <xf numFmtId="165" fontId="2" fillId="2" borderId="123" xfId="0" applyFont="1" applyFill="1" applyBorder="1" applyAlignment="1">
      <alignment horizontal="center"/>
    </xf>
    <xf numFmtId="165" fontId="16" fillId="0" borderId="124" xfId="0" applyFont="1" applyBorder="1" applyAlignment="1">
      <alignment horizontal="left" vertical="center"/>
    </xf>
    <xf numFmtId="165" fontId="16" fillId="0" borderId="125" xfId="0" applyFont="1" applyBorder="1" applyAlignment="1">
      <alignment horizontal="left" vertical="center"/>
    </xf>
    <xf numFmtId="165" fontId="0" fillId="2" borderId="40" xfId="0" applyFill="1" applyBorder="1"/>
    <xf numFmtId="165" fontId="0" fillId="2" borderId="21" xfId="0" applyFill="1" applyBorder="1" applyAlignment="1">
      <alignment vertical="center"/>
    </xf>
    <xf numFmtId="165" fontId="7" fillId="2" borderId="75" xfId="0" applyFont="1" applyFill="1" applyBorder="1" applyAlignment="1">
      <alignment vertical="center"/>
    </xf>
    <xf numFmtId="3" fontId="2" fillId="2" borderId="38" xfId="0" applyNumberFormat="1" applyFont="1" applyFill="1" applyBorder="1" applyAlignment="1">
      <alignment vertical="center"/>
    </xf>
    <xf numFmtId="165" fontId="2" fillId="0" borderId="35" xfId="0" applyFont="1" applyBorder="1" applyAlignment="1">
      <alignment horizontal="center" vertical="center" wrapText="1"/>
    </xf>
    <xf numFmtId="3" fontId="7" fillId="2" borderId="87" xfId="0" applyNumberFormat="1" applyFont="1" applyFill="1" applyBorder="1"/>
    <xf numFmtId="3" fontId="2" fillId="2" borderId="126" xfId="0" applyNumberFormat="1" applyFont="1" applyFill="1" applyBorder="1"/>
    <xf numFmtId="165" fontId="2" fillId="2" borderId="1" xfId="0" applyFont="1" applyFill="1" applyBorder="1" applyAlignment="1">
      <alignment horizontal="right" vertical="center"/>
    </xf>
    <xf numFmtId="165" fontId="0" fillId="2" borderId="1" xfId="0" applyFill="1" applyBorder="1" applyAlignment="1">
      <alignment vertical="center"/>
    </xf>
    <xf numFmtId="3" fontId="0" fillId="2" borderId="36" xfId="0" applyNumberFormat="1" applyFill="1" applyBorder="1" applyAlignment="1">
      <alignment vertical="center"/>
    </xf>
    <xf numFmtId="3" fontId="7" fillId="2" borderId="126" xfId="0" applyNumberFormat="1" applyFont="1" applyFill="1" applyBorder="1" applyAlignment="1">
      <alignment vertical="center"/>
    </xf>
    <xf numFmtId="3" fontId="7" fillId="2" borderId="29" xfId="0" applyNumberFormat="1" applyFont="1" applyFill="1" applyBorder="1" applyAlignment="1">
      <alignment vertical="center"/>
    </xf>
    <xf numFmtId="3" fontId="2" fillId="2" borderId="1" xfId="0" applyNumberFormat="1" applyFont="1" applyFill="1" applyBorder="1" applyAlignment="1">
      <alignment vertical="center"/>
    </xf>
    <xf numFmtId="165" fontId="0" fillId="2" borderId="36" xfId="0" applyFill="1" applyBorder="1" applyAlignment="1">
      <alignment vertical="center"/>
    </xf>
    <xf numFmtId="165" fontId="0" fillId="2" borderId="19" xfId="0" applyFill="1" applyBorder="1"/>
    <xf numFmtId="3" fontId="0" fillId="2" borderId="2" xfId="0" applyNumberFormat="1" applyFill="1" applyBorder="1" applyAlignment="1">
      <alignment vertical="center"/>
    </xf>
    <xf numFmtId="3" fontId="2" fillId="2" borderId="2" xfId="0" applyNumberFormat="1" applyFont="1" applyFill="1" applyBorder="1" applyAlignment="1">
      <alignment horizontal="center" vertical="center" wrapText="1"/>
    </xf>
    <xf numFmtId="165" fontId="16" fillId="2" borderId="0" xfId="0" applyFont="1" applyFill="1" applyAlignment="1">
      <alignment horizontal="left" vertical="center"/>
    </xf>
    <xf numFmtId="165" fontId="0" fillId="2" borderId="127" xfId="0" applyFill="1" applyBorder="1" applyAlignment="1">
      <alignment vertical="center"/>
    </xf>
    <xf numFmtId="3" fontId="7" fillId="2" borderId="128" xfId="0" applyNumberFormat="1" applyFont="1" applyFill="1" applyBorder="1" applyAlignment="1">
      <alignment vertical="center"/>
    </xf>
    <xf numFmtId="3" fontId="2" fillId="2" borderId="65" xfId="0" applyNumberFormat="1" applyFont="1" applyFill="1" applyBorder="1" applyAlignment="1">
      <alignment horizontal="right" vertical="center" wrapText="1"/>
    </xf>
    <xf numFmtId="165" fontId="2" fillId="2" borderId="62" xfId="0" applyFont="1" applyFill="1" applyBorder="1" applyAlignment="1">
      <alignment horizontal="center" vertical="center"/>
    </xf>
    <xf numFmtId="169" fontId="0" fillId="3" borderId="3" xfId="0" applyNumberFormat="1" applyFill="1" applyBorder="1" applyAlignment="1" applyProtection="1">
      <alignment horizontal="center"/>
      <protection locked="0"/>
    </xf>
    <xf numFmtId="3" fontId="7" fillId="2" borderId="3" xfId="0" applyNumberFormat="1" applyFont="1" applyFill="1" applyBorder="1" applyAlignment="1">
      <alignment horizontal="center"/>
    </xf>
    <xf numFmtId="0" fontId="0" fillId="0" borderId="0" xfId="0" applyNumberFormat="1" applyAlignment="1" applyProtection="1">
      <alignment horizontal="center"/>
      <protection locked="0"/>
    </xf>
    <xf numFmtId="49" fontId="6" fillId="0" borderId="0" xfId="0" applyNumberFormat="1" applyFont="1" applyProtection="1">
      <protection locked="0"/>
    </xf>
    <xf numFmtId="0" fontId="6" fillId="0" borderId="0" xfId="0" applyNumberFormat="1" applyFont="1" applyProtection="1">
      <protection locked="0"/>
    </xf>
    <xf numFmtId="165" fontId="0" fillId="0" borderId="129" xfId="0" applyBorder="1"/>
    <xf numFmtId="165" fontId="7" fillId="0" borderId="98" xfId="0" applyFont="1" applyBorder="1" applyAlignment="1">
      <alignment horizontal="center"/>
    </xf>
    <xf numFmtId="3" fontId="0" fillId="0" borderId="13" xfId="0" applyNumberFormat="1" applyBorder="1" applyAlignment="1">
      <alignment horizontal="center"/>
    </xf>
    <xf numFmtId="168" fontId="6" fillId="0" borderId="47" xfId="1" applyNumberFormat="1" applyFont="1" applyFill="1" applyBorder="1" applyAlignment="1" applyProtection="1">
      <alignment horizontal="center" vertical="center" wrapText="1"/>
    </xf>
    <xf numFmtId="165" fontId="6" fillId="2" borderId="29" xfId="0" applyFont="1" applyFill="1" applyBorder="1"/>
    <xf numFmtId="165" fontId="7" fillId="0" borderId="7" xfId="0" applyFont="1" applyBorder="1" applyAlignment="1">
      <alignment horizontal="center" vertical="center" wrapText="1"/>
    </xf>
    <xf numFmtId="165" fontId="7" fillId="0" borderId="9" xfId="0" applyFont="1" applyBorder="1" applyAlignment="1">
      <alignment horizontal="center" vertical="center" wrapText="1"/>
    </xf>
    <xf numFmtId="165" fontId="7" fillId="0" borderId="10" xfId="0" applyFont="1" applyBorder="1" applyAlignment="1">
      <alignment horizontal="center" vertical="center" wrapText="1"/>
    </xf>
    <xf numFmtId="165" fontId="7" fillId="0" borderId="8" xfId="0" applyFont="1" applyBorder="1" applyAlignment="1">
      <alignment horizontal="center" vertical="center" wrapText="1"/>
    </xf>
    <xf numFmtId="3" fontId="2" fillId="0" borderId="4" xfId="0" applyNumberFormat="1" applyFont="1" applyBorder="1" applyAlignment="1">
      <alignment horizontal="center"/>
    </xf>
    <xf numFmtId="165" fontId="7" fillId="2" borderId="66" xfId="0" applyFont="1" applyFill="1" applyBorder="1" applyAlignment="1">
      <alignment horizontal="center"/>
    </xf>
    <xf numFmtId="165" fontId="7" fillId="2" borderId="64" xfId="0" applyFont="1" applyFill="1" applyBorder="1" applyAlignment="1">
      <alignment horizontal="center"/>
    </xf>
    <xf numFmtId="165" fontId="16" fillId="2" borderId="40" xfId="0" applyFont="1" applyFill="1" applyBorder="1"/>
    <xf numFmtId="165" fontId="2" fillId="2" borderId="107" xfId="0" applyFont="1" applyFill="1" applyBorder="1" applyAlignment="1">
      <alignment horizontal="center" vertical="center" wrapText="1"/>
    </xf>
    <xf numFmtId="165" fontId="0" fillId="2" borderId="108" xfId="0" applyFill="1" applyBorder="1" applyAlignment="1">
      <alignment vertical="center"/>
    </xf>
    <xf numFmtId="167" fontId="0" fillId="0" borderId="84" xfId="0" applyNumberFormat="1" applyBorder="1"/>
    <xf numFmtId="167" fontId="0" fillId="0" borderId="56" xfId="0" applyNumberFormat="1" applyBorder="1"/>
    <xf numFmtId="167" fontId="0" fillId="0" borderId="90" xfId="0" applyNumberFormat="1" applyBorder="1"/>
    <xf numFmtId="3" fontId="2" fillId="2" borderId="128" xfId="0" applyNumberFormat="1" applyFont="1" applyFill="1" applyBorder="1"/>
    <xf numFmtId="165" fontId="0" fillId="2" borderId="130" xfId="0" applyFill="1" applyBorder="1" applyAlignment="1">
      <alignment vertical="center"/>
    </xf>
    <xf numFmtId="3" fontId="2" fillId="2" borderId="128" xfId="0" applyNumberFormat="1" applyFont="1" applyFill="1" applyBorder="1" applyAlignment="1">
      <alignment vertical="center"/>
    </xf>
    <xf numFmtId="3" fontId="2" fillId="2" borderId="132" xfId="0" applyNumberFormat="1" applyFont="1" applyFill="1" applyBorder="1" applyAlignment="1">
      <alignment vertical="center"/>
    </xf>
    <xf numFmtId="165" fontId="16" fillId="2" borderId="130" xfId="0" applyFont="1" applyFill="1" applyBorder="1"/>
    <xf numFmtId="165" fontId="2" fillId="2" borderId="127" xfId="0" applyFont="1" applyFill="1" applyBorder="1"/>
    <xf numFmtId="167" fontId="3" fillId="0" borderId="131" xfId="0" applyNumberFormat="1" applyFont="1" applyBorder="1" applyAlignment="1">
      <alignment horizontal="left" vertical="center"/>
    </xf>
    <xf numFmtId="167" fontId="3" fillId="0" borderId="68" xfId="0" applyNumberFormat="1" applyFont="1" applyBorder="1" applyAlignment="1">
      <alignment horizontal="left" vertical="center"/>
    </xf>
    <xf numFmtId="167" fontId="3" fillId="0" borderId="134" xfId="0" applyNumberFormat="1" applyFont="1" applyBorder="1" applyAlignment="1">
      <alignment horizontal="left" vertical="center"/>
    </xf>
    <xf numFmtId="165" fontId="0" fillId="2" borderId="1" xfId="0" applyFill="1" applyBorder="1" applyAlignment="1">
      <alignment horizontal="right"/>
    </xf>
    <xf numFmtId="0" fontId="0" fillId="0" borderId="1" xfId="0" applyNumberFormat="1" applyBorder="1" applyAlignment="1" applyProtection="1">
      <alignment horizontal="center"/>
      <protection locked="0"/>
    </xf>
    <xf numFmtId="49" fontId="0" fillId="0" borderId="1" xfId="0" applyNumberFormat="1" applyBorder="1" applyAlignment="1" applyProtection="1">
      <alignment horizontal="right"/>
      <protection locked="0"/>
    </xf>
    <xf numFmtId="49" fontId="6" fillId="0" borderId="1" xfId="0" applyNumberFormat="1" applyFont="1" applyBorder="1" applyProtection="1">
      <protection locked="0"/>
    </xf>
    <xf numFmtId="0" fontId="6" fillId="0" borderId="1" xfId="0" applyNumberFormat="1" applyFont="1" applyBorder="1" applyProtection="1">
      <protection locked="0"/>
    </xf>
    <xf numFmtId="165" fontId="7" fillId="2" borderId="126" xfId="0" applyFont="1" applyFill="1" applyBorder="1" applyAlignment="1">
      <alignment horizontal="center"/>
    </xf>
    <xf numFmtId="165" fontId="7" fillId="2" borderId="18" xfId="0" applyFont="1" applyFill="1" applyBorder="1" applyAlignment="1">
      <alignment horizontal="center"/>
    </xf>
    <xf numFmtId="165" fontId="0" fillId="2" borderId="135" xfId="0" applyFill="1" applyBorder="1"/>
    <xf numFmtId="165" fontId="0" fillId="2" borderId="136" xfId="0" applyFill="1" applyBorder="1"/>
    <xf numFmtId="165" fontId="6" fillId="2" borderId="137" xfId="0" applyFont="1" applyFill="1" applyBorder="1"/>
    <xf numFmtId="165" fontId="0" fillId="2" borderId="137" xfId="0" applyFill="1" applyBorder="1"/>
    <xf numFmtId="165" fontId="0" fillId="2" borderId="16" xfId="0" applyFill="1" applyBorder="1"/>
    <xf numFmtId="165" fontId="3" fillId="2" borderId="135" xfId="0" applyFont="1" applyFill="1" applyBorder="1" applyAlignment="1" applyProtection="1">
      <alignment horizontal="left" vertical="center"/>
      <protection locked="0"/>
    </xf>
    <xf numFmtId="165" fontId="3" fillId="2" borderId="136" xfId="0" applyFont="1" applyFill="1" applyBorder="1" applyAlignment="1" applyProtection="1">
      <alignment horizontal="left" vertical="center"/>
      <protection locked="0"/>
    </xf>
    <xf numFmtId="165" fontId="3" fillId="2" borderId="137" xfId="0" applyFont="1" applyFill="1" applyBorder="1" applyAlignment="1" applyProtection="1">
      <alignment horizontal="left" vertical="center"/>
      <protection locked="0"/>
    </xf>
    <xf numFmtId="165" fontId="0" fillId="2" borderId="135" xfId="0" applyFill="1" applyBorder="1" applyProtection="1">
      <protection locked="0"/>
    </xf>
    <xf numFmtId="165" fontId="0" fillId="2" borderId="136" xfId="0" applyFill="1" applyBorder="1" applyProtection="1">
      <protection locked="0"/>
    </xf>
    <xf numFmtId="165" fontId="0" fillId="2" borderId="137" xfId="0" applyFill="1" applyBorder="1" applyProtection="1">
      <protection locked="0"/>
    </xf>
    <xf numFmtId="165" fontId="0" fillId="0" borderId="99" xfId="0" applyBorder="1"/>
    <xf numFmtId="165" fontId="0" fillId="0" borderId="100" xfId="0" applyBorder="1"/>
    <xf numFmtId="165" fontId="0" fillId="0" borderId="101" xfId="0" applyBorder="1"/>
    <xf numFmtId="165" fontId="0" fillId="0" borderId="102" xfId="0" applyBorder="1"/>
    <xf numFmtId="165" fontId="7" fillId="0" borderId="34" xfId="0" applyFont="1" applyBorder="1" applyAlignment="1">
      <alignment horizontal="center" vertical="center" wrapText="1"/>
    </xf>
    <xf numFmtId="165" fontId="0" fillId="0" borderId="10" xfId="0" applyBorder="1" applyAlignment="1">
      <alignment horizontal="center" vertical="center" wrapText="1"/>
    </xf>
    <xf numFmtId="3" fontId="7" fillId="2" borderId="116" xfId="0" applyNumberFormat="1" applyFont="1" applyFill="1" applyBorder="1"/>
    <xf numFmtId="3" fontId="7" fillId="2" borderId="138" xfId="0" applyNumberFormat="1" applyFont="1" applyFill="1" applyBorder="1"/>
    <xf numFmtId="3" fontId="7" fillId="2" borderId="74" xfId="0" applyNumberFormat="1" applyFont="1" applyFill="1" applyBorder="1"/>
    <xf numFmtId="3" fontId="2" fillId="2" borderId="139" xfId="0" applyNumberFormat="1" applyFont="1" applyFill="1" applyBorder="1"/>
    <xf numFmtId="165" fontId="15" fillId="4" borderId="0" xfId="0" applyFont="1" applyFill="1"/>
    <xf numFmtId="3" fontId="7" fillId="2" borderId="139" xfId="0" applyNumberFormat="1" applyFont="1" applyFill="1" applyBorder="1" applyAlignment="1">
      <alignment vertical="center"/>
    </xf>
    <xf numFmtId="165" fontId="7" fillId="2" borderId="75" xfId="0" applyFont="1" applyFill="1" applyBorder="1" applyAlignment="1">
      <alignment horizontal="left"/>
    </xf>
    <xf numFmtId="165" fontId="0" fillId="2" borderId="0" xfId="0" applyFill="1" applyAlignment="1">
      <alignment horizontal="right" vertical="center"/>
    </xf>
    <xf numFmtId="165" fontId="2" fillId="2" borderId="75" xfId="0" applyFont="1" applyFill="1" applyBorder="1" applyAlignment="1">
      <alignment horizontal="left"/>
    </xf>
    <xf numFmtId="165" fontId="2" fillId="2" borderId="75" xfId="0" applyFont="1" applyFill="1" applyBorder="1" applyAlignment="1">
      <alignment horizontal="left" vertical="center"/>
    </xf>
    <xf numFmtId="167" fontId="0" fillId="0" borderId="0" xfId="0" applyNumberFormat="1" applyProtection="1">
      <protection locked="0"/>
    </xf>
    <xf numFmtId="165" fontId="6" fillId="2" borderId="140" xfId="0" applyFont="1" applyFill="1" applyBorder="1" applyAlignment="1">
      <alignment horizontal="right"/>
    </xf>
    <xf numFmtId="165" fontId="2" fillId="2" borderId="144" xfId="0" applyFont="1" applyFill="1" applyBorder="1" applyAlignment="1">
      <alignment horizontal="center"/>
    </xf>
    <xf numFmtId="165" fontId="2" fillId="2" borderId="145" xfId="0" applyFont="1" applyFill="1" applyBorder="1" applyAlignment="1">
      <alignment horizontal="center"/>
    </xf>
    <xf numFmtId="3" fontId="7" fillId="2" borderId="138" xfId="0" applyNumberFormat="1" applyFont="1" applyFill="1" applyBorder="1" applyAlignment="1">
      <alignment horizontal="center"/>
    </xf>
    <xf numFmtId="3" fontId="7" fillId="2" borderId="116" xfId="0" applyNumberFormat="1" applyFont="1" applyFill="1" applyBorder="1" applyAlignment="1">
      <alignment horizontal="center"/>
    </xf>
    <xf numFmtId="3" fontId="7" fillId="2" borderId="74" xfId="0" applyNumberFormat="1" applyFont="1" applyFill="1" applyBorder="1" applyAlignment="1">
      <alignment horizontal="center"/>
    </xf>
    <xf numFmtId="3" fontId="2" fillId="2" borderId="126" xfId="0" applyNumberFormat="1" applyFont="1" applyFill="1" applyBorder="1" applyAlignment="1">
      <alignment horizontal="center" vertical="center" wrapText="1"/>
    </xf>
    <xf numFmtId="3" fontId="2" fillId="2" borderId="139" xfId="0" applyNumberFormat="1" applyFont="1" applyFill="1" applyBorder="1" applyAlignment="1">
      <alignment horizontal="right" vertical="center" wrapText="1"/>
    </xf>
    <xf numFmtId="3" fontId="7" fillId="2" borderId="138" xfId="0" applyNumberFormat="1" applyFont="1" applyFill="1" applyBorder="1" applyAlignment="1">
      <alignment horizontal="right"/>
    </xf>
    <xf numFmtId="3" fontId="2" fillId="2" borderId="146" xfId="0" applyNumberFormat="1" applyFont="1" applyFill="1" applyBorder="1" applyAlignment="1">
      <alignment horizontal="right" vertical="center" wrapText="1"/>
    </xf>
    <xf numFmtId="165" fontId="7" fillId="0" borderId="0" xfId="0" applyFont="1" applyAlignment="1">
      <alignment horizontal="center" vertical="center"/>
    </xf>
    <xf numFmtId="165" fontId="7" fillId="0" borderId="149" xfId="0" applyFont="1" applyBorder="1" applyAlignment="1">
      <alignment horizontal="center" vertical="center" wrapText="1"/>
    </xf>
    <xf numFmtId="3" fontId="0" fillId="0" borderId="16" xfId="0" applyNumberFormat="1" applyBorder="1" applyAlignment="1">
      <alignment horizontal="center"/>
    </xf>
    <xf numFmtId="164" fontId="0" fillId="0" borderId="0" xfId="1" applyFont="1"/>
    <xf numFmtId="170" fontId="0" fillId="0" borderId="3" xfId="1" applyNumberFormat="1" applyFont="1" applyBorder="1" applyAlignment="1">
      <alignment horizontal="right"/>
    </xf>
    <xf numFmtId="170" fontId="0" fillId="0" borderId="19" xfId="1" applyNumberFormat="1" applyFont="1" applyBorder="1" applyAlignment="1">
      <alignment horizontal="right"/>
    </xf>
    <xf numFmtId="170" fontId="0" fillId="0" borderId="28" xfId="1" applyNumberFormat="1" applyFont="1" applyBorder="1" applyAlignment="1">
      <alignment horizontal="right"/>
    </xf>
    <xf numFmtId="170" fontId="0" fillId="0" borderId="30" xfId="1" applyNumberFormat="1" applyFont="1" applyBorder="1" applyAlignment="1">
      <alignment horizontal="right"/>
    </xf>
    <xf numFmtId="3" fontId="0" fillId="0" borderId="153" xfId="0" applyNumberFormat="1" applyBorder="1" applyAlignment="1">
      <alignment horizontal="center"/>
    </xf>
    <xf numFmtId="165" fontId="0" fillId="0" borderId="154" xfId="0" applyBorder="1" applyAlignment="1">
      <alignment horizontal="center"/>
    </xf>
    <xf numFmtId="165" fontId="7" fillId="0" borderId="155" xfId="0" applyFont="1" applyBorder="1" applyAlignment="1">
      <alignment horizontal="center"/>
    </xf>
    <xf numFmtId="165" fontId="0" fillId="0" borderId="156" xfId="0" applyBorder="1" applyAlignment="1">
      <alignment horizontal="center"/>
    </xf>
    <xf numFmtId="3" fontId="7" fillId="0" borderId="157" xfId="0" applyNumberFormat="1" applyFont="1" applyBorder="1" applyAlignment="1">
      <alignment horizontal="center"/>
    </xf>
    <xf numFmtId="170" fontId="0" fillId="0" borderId="36" xfId="1" applyNumberFormat="1" applyFont="1" applyBorder="1" applyAlignment="1">
      <alignment horizontal="right"/>
    </xf>
    <xf numFmtId="170" fontId="0" fillId="0" borderId="33" xfId="1" applyNumberFormat="1" applyFont="1" applyBorder="1" applyAlignment="1">
      <alignment horizontal="right"/>
    </xf>
    <xf numFmtId="170" fontId="0" fillId="0" borderId="45" xfId="1" applyNumberFormat="1" applyFont="1" applyBorder="1" applyAlignment="1">
      <alignment horizontal="right"/>
    </xf>
    <xf numFmtId="170" fontId="0" fillId="0" borderId="158" xfId="1" applyNumberFormat="1" applyFont="1" applyBorder="1" applyAlignment="1">
      <alignment horizontal="right"/>
    </xf>
    <xf numFmtId="170" fontId="0" fillId="0" borderId="154" xfId="1" applyNumberFormat="1" applyFont="1" applyBorder="1" applyAlignment="1">
      <alignment horizontal="right"/>
    </xf>
    <xf numFmtId="170" fontId="0" fillId="0" borderId="159" xfId="1" applyNumberFormat="1" applyFont="1" applyBorder="1" applyAlignment="1">
      <alignment horizontal="right"/>
    </xf>
    <xf numFmtId="170" fontId="0" fillId="0" borderId="155" xfId="1" applyNumberFormat="1" applyFont="1" applyBorder="1" applyAlignment="1">
      <alignment horizontal="right"/>
    </xf>
    <xf numFmtId="170" fontId="0" fillId="0" borderId="151" xfId="1" applyNumberFormat="1" applyFont="1" applyBorder="1" applyAlignment="1">
      <alignment horizontal="right"/>
    </xf>
    <xf numFmtId="3" fontId="7" fillId="0" borderId="27" xfId="0" applyNumberFormat="1" applyFont="1" applyBorder="1" applyAlignment="1">
      <alignment horizontal="center"/>
    </xf>
    <xf numFmtId="3" fontId="7" fillId="0" borderId="150" xfId="0" applyNumberFormat="1" applyFont="1" applyBorder="1" applyAlignment="1">
      <alignment horizontal="center"/>
    </xf>
    <xf numFmtId="3" fontId="7" fillId="0" borderId="152" xfId="0" applyNumberFormat="1" applyFont="1" applyBorder="1" applyAlignment="1">
      <alignment horizontal="center"/>
    </xf>
    <xf numFmtId="165" fontId="2" fillId="2" borderId="108" xfId="0" applyFont="1" applyFill="1" applyBorder="1" applyAlignment="1">
      <alignment horizontal="center" vertical="center" wrapText="1"/>
    </xf>
    <xf numFmtId="166" fontId="0" fillId="2" borderId="80" xfId="0" applyNumberFormat="1" applyFill="1" applyBorder="1"/>
    <xf numFmtId="166" fontId="0" fillId="2" borderId="160" xfId="0" applyNumberFormat="1" applyFill="1" applyBorder="1"/>
    <xf numFmtId="166" fontId="0" fillId="2" borderId="35" xfId="2" applyNumberFormat="1" applyFont="1" applyFill="1" applyBorder="1" applyProtection="1"/>
    <xf numFmtId="166" fontId="0" fillId="2" borderId="4" xfId="2" applyNumberFormat="1" applyFont="1" applyFill="1" applyBorder="1" applyProtection="1"/>
    <xf numFmtId="3" fontId="0" fillId="0" borderId="50" xfId="0" applyNumberFormat="1" applyBorder="1" applyAlignment="1">
      <alignment horizontal="center"/>
    </xf>
    <xf numFmtId="3" fontId="0" fillId="0" borderId="46" xfId="0" applyNumberFormat="1" applyBorder="1" applyAlignment="1">
      <alignment horizontal="center"/>
    </xf>
    <xf numFmtId="3" fontId="0" fillId="0" borderId="47" xfId="0" applyNumberFormat="1" applyBorder="1" applyAlignment="1">
      <alignment horizontal="center"/>
    </xf>
    <xf numFmtId="168" fontId="0" fillId="0" borderId="50" xfId="1" applyNumberFormat="1" applyFont="1" applyFill="1" applyBorder="1" applyProtection="1"/>
    <xf numFmtId="168" fontId="0" fillId="0" borderId="46" xfId="1" applyNumberFormat="1" applyFont="1" applyFill="1" applyBorder="1" applyAlignment="1" applyProtection="1"/>
    <xf numFmtId="168" fontId="0" fillId="0" borderId="47" xfId="1" applyNumberFormat="1" applyFont="1" applyFill="1" applyBorder="1" applyAlignment="1" applyProtection="1"/>
    <xf numFmtId="164" fontId="0" fillId="0" borderId="23" xfId="1" applyFont="1" applyBorder="1" applyAlignment="1" applyProtection="1">
      <alignment horizontal="left" vertical="top"/>
    </xf>
    <xf numFmtId="165" fontId="0" fillId="0" borderId="20" xfId="0" applyBorder="1" applyAlignment="1">
      <alignment vertical="center" wrapText="1"/>
    </xf>
    <xf numFmtId="164" fontId="0" fillId="0" borderId="24" xfId="1" applyFont="1" applyBorder="1" applyAlignment="1" applyProtection="1">
      <alignment horizontal="left" vertical="top"/>
    </xf>
    <xf numFmtId="165" fontId="12" fillId="0" borderId="21" xfId="0" applyFont="1" applyBorder="1" applyAlignment="1">
      <alignment horizontal="center" vertical="center" wrapText="1"/>
    </xf>
    <xf numFmtId="165" fontId="13" fillId="0" borderId="21" xfId="0" applyFont="1" applyBorder="1" applyAlignment="1">
      <alignment horizontal="center" vertical="center" wrapText="1"/>
    </xf>
    <xf numFmtId="165" fontId="0" fillId="0" borderId="21" xfId="0" applyBorder="1" applyAlignment="1">
      <alignment vertical="center" wrapText="1"/>
    </xf>
    <xf numFmtId="164" fontId="14" fillId="0" borderId="24" xfId="1" applyFont="1" applyBorder="1" applyAlignment="1" applyProtection="1">
      <alignment horizontal="left" vertical="top"/>
    </xf>
    <xf numFmtId="165" fontId="14" fillId="0" borderId="21" xfId="0" applyFont="1" applyBorder="1" applyAlignment="1">
      <alignment vertical="center" wrapText="1"/>
    </xf>
    <xf numFmtId="164" fontId="14" fillId="0" borderId="24" xfId="1" quotePrefix="1" applyFont="1" applyBorder="1" applyAlignment="1" applyProtection="1">
      <alignment horizontal="left" vertical="top"/>
    </xf>
    <xf numFmtId="165" fontId="0" fillId="0" borderId="21" xfId="0" quotePrefix="1" applyBorder="1" applyAlignment="1">
      <alignment horizontal="center" vertical="center" wrapText="1"/>
    </xf>
    <xf numFmtId="164" fontId="0" fillId="0" borderId="25" xfId="1" applyFont="1" applyBorder="1" applyAlignment="1" applyProtection="1">
      <alignment horizontal="left" vertical="top"/>
    </xf>
    <xf numFmtId="165" fontId="0" fillId="0" borderId="22" xfId="0" applyBorder="1" applyAlignment="1">
      <alignment vertical="center" wrapText="1"/>
    </xf>
    <xf numFmtId="164" fontId="0" fillId="0" borderId="0" xfId="1" applyFont="1" applyAlignment="1" applyProtection="1">
      <alignment horizontal="left" vertical="top"/>
    </xf>
    <xf numFmtId="49" fontId="6" fillId="3" borderId="28" xfId="0" applyNumberFormat="1" applyFont="1" applyFill="1" applyBorder="1" applyProtection="1">
      <protection locked="0"/>
    </xf>
    <xf numFmtId="49" fontId="0" fillId="0" borderId="29" xfId="0" applyNumberFormat="1" applyBorder="1" applyProtection="1">
      <protection locked="0"/>
    </xf>
    <xf numFmtId="49" fontId="0" fillId="0" borderId="19" xfId="0" applyNumberFormat="1" applyBorder="1" applyProtection="1">
      <protection locked="0"/>
    </xf>
    <xf numFmtId="165" fontId="2" fillId="2" borderId="0" xfId="0" applyFont="1" applyFill="1" applyAlignment="1">
      <alignment horizontal="center"/>
    </xf>
    <xf numFmtId="165" fontId="6" fillId="3" borderId="56" xfId="0" applyFont="1" applyFill="1" applyBorder="1" applyAlignment="1" applyProtection="1">
      <alignment horizontal="left" vertical="center"/>
      <protection locked="0"/>
    </xf>
    <xf numFmtId="165" fontId="6" fillId="3" borderId="91" xfId="0" applyFont="1" applyFill="1" applyBorder="1" applyAlignment="1" applyProtection="1">
      <alignment horizontal="left" vertical="center"/>
      <protection locked="0"/>
    </xf>
    <xf numFmtId="165" fontId="6" fillId="3" borderId="91" xfId="0" applyFont="1" applyFill="1" applyBorder="1" applyAlignment="1" applyProtection="1">
      <alignment horizontal="left"/>
      <protection locked="0"/>
    </xf>
    <xf numFmtId="165" fontId="6" fillId="0" borderId="91" xfId="0" applyFont="1" applyBorder="1" applyProtection="1">
      <protection locked="0"/>
    </xf>
    <xf numFmtId="165" fontId="0" fillId="3" borderId="56" xfId="0" applyFill="1" applyBorder="1" applyAlignment="1" applyProtection="1">
      <alignment horizontal="left"/>
      <protection locked="0"/>
    </xf>
    <xf numFmtId="165" fontId="0" fillId="0" borderId="58" xfId="0" applyBorder="1" applyAlignment="1" applyProtection="1">
      <alignment horizontal="left"/>
      <protection locked="0"/>
    </xf>
    <xf numFmtId="165" fontId="0" fillId="3" borderId="55" xfId="0" applyFill="1" applyBorder="1" applyAlignment="1" applyProtection="1">
      <alignment horizontal="left"/>
      <protection locked="0"/>
    </xf>
    <xf numFmtId="165" fontId="0" fillId="0" borderId="70" xfId="0" applyBorder="1" applyAlignment="1" applyProtection="1">
      <alignment horizontal="left"/>
      <protection locked="0"/>
    </xf>
    <xf numFmtId="49" fontId="0" fillId="3" borderId="56" xfId="0" applyNumberFormat="1" applyFill="1" applyBorder="1" applyProtection="1">
      <protection locked="0"/>
    </xf>
    <xf numFmtId="165" fontId="0" fillId="0" borderId="58" xfId="0" applyBorder="1" applyProtection="1">
      <protection locked="0"/>
    </xf>
    <xf numFmtId="3" fontId="0" fillId="3" borderId="43" xfId="0" applyNumberFormat="1" applyFill="1" applyBorder="1" applyProtection="1">
      <protection locked="0"/>
    </xf>
    <xf numFmtId="167" fontId="6" fillId="0" borderId="45" xfId="0" applyNumberFormat="1" applyFont="1" applyBorder="1" applyAlignment="1" applyProtection="1">
      <alignment horizontal="center"/>
      <protection locked="0"/>
    </xf>
    <xf numFmtId="167" fontId="6" fillId="0" borderId="36" xfId="0" applyNumberFormat="1" applyFont="1" applyBorder="1" applyAlignment="1" applyProtection="1">
      <alignment horizontal="center"/>
      <protection locked="0"/>
    </xf>
    <xf numFmtId="165" fontId="2" fillId="2" borderId="119" xfId="0" applyFont="1" applyFill="1" applyBorder="1" applyAlignment="1">
      <alignment horizontal="center"/>
    </xf>
    <xf numFmtId="165" fontId="2" fillId="2" borderId="121" xfId="0" applyFont="1" applyFill="1" applyBorder="1" applyAlignment="1">
      <alignment horizontal="center"/>
    </xf>
    <xf numFmtId="165" fontId="2" fillId="2" borderId="120" xfId="0" applyFont="1" applyFill="1" applyBorder="1" applyAlignment="1">
      <alignment horizontal="center"/>
    </xf>
    <xf numFmtId="165" fontId="2" fillId="2" borderId="141" xfId="0" applyFont="1" applyFill="1" applyBorder="1" applyAlignment="1">
      <alignment horizontal="center"/>
    </xf>
    <xf numFmtId="165" fontId="2" fillId="2" borderId="142" xfId="0" applyFont="1" applyFill="1" applyBorder="1" applyAlignment="1">
      <alignment horizontal="center"/>
    </xf>
    <xf numFmtId="165" fontId="2" fillId="2" borderId="143" xfId="0" applyFont="1" applyFill="1" applyBorder="1" applyAlignment="1">
      <alignment horizontal="center"/>
    </xf>
    <xf numFmtId="165" fontId="2" fillId="2" borderId="94" xfId="0" applyFont="1" applyFill="1" applyBorder="1" applyAlignment="1">
      <alignment horizontal="center" vertical="center"/>
    </xf>
    <xf numFmtId="165" fontId="2" fillId="2" borderId="38" xfId="0" applyFont="1" applyFill="1" applyBorder="1" applyAlignment="1">
      <alignment horizontal="center" vertical="center"/>
    </xf>
    <xf numFmtId="165" fontId="0" fillId="0" borderId="38" xfId="0" applyBorder="1"/>
    <xf numFmtId="165" fontId="6" fillId="3" borderId="55" xfId="0" applyFont="1" applyFill="1" applyBorder="1" applyAlignment="1" applyProtection="1">
      <alignment horizontal="left" vertical="center"/>
      <protection locked="0"/>
    </xf>
    <xf numFmtId="165" fontId="6" fillId="3" borderId="93" xfId="0" applyFont="1" applyFill="1" applyBorder="1" applyAlignment="1" applyProtection="1">
      <alignment horizontal="left" vertical="center"/>
      <protection locked="0"/>
    </xf>
    <xf numFmtId="165" fontId="6" fillId="3" borderId="93" xfId="0" applyFont="1" applyFill="1" applyBorder="1" applyAlignment="1" applyProtection="1">
      <alignment horizontal="left"/>
      <protection locked="0"/>
    </xf>
    <xf numFmtId="165" fontId="6" fillId="0" borderId="93" xfId="0" applyFont="1" applyBorder="1" applyProtection="1">
      <protection locked="0"/>
    </xf>
    <xf numFmtId="165" fontId="0" fillId="0" borderId="95" xfId="0" applyBorder="1" applyAlignment="1">
      <alignment horizontal="center" vertical="center"/>
    </xf>
    <xf numFmtId="0" fontId="6" fillId="3" borderId="73" xfId="0" applyNumberFormat="1" applyFont="1" applyFill="1" applyBorder="1" applyAlignment="1" applyProtection="1">
      <alignment horizontal="left" vertical="center"/>
      <protection locked="0"/>
    </xf>
    <xf numFmtId="0" fontId="6" fillId="3" borderId="92" xfId="0" applyNumberFormat="1" applyFont="1" applyFill="1" applyBorder="1" applyAlignment="1" applyProtection="1">
      <alignment horizontal="left" vertical="center"/>
      <protection locked="0"/>
    </xf>
    <xf numFmtId="0" fontId="6" fillId="3" borderId="71" xfId="0" applyNumberFormat="1" applyFont="1" applyFill="1" applyBorder="1" applyAlignment="1" applyProtection="1">
      <alignment horizontal="left" vertical="center"/>
      <protection locked="0"/>
    </xf>
    <xf numFmtId="0" fontId="6" fillId="3" borderId="43" xfId="0" applyNumberFormat="1" applyFont="1" applyFill="1" applyBorder="1" applyAlignment="1" applyProtection="1">
      <alignment horizontal="left" vertical="center"/>
      <protection locked="0"/>
    </xf>
    <xf numFmtId="0" fontId="6" fillId="3" borderId="91" xfId="0" applyNumberFormat="1" applyFont="1" applyFill="1" applyBorder="1" applyAlignment="1" applyProtection="1">
      <alignment horizontal="left" vertical="center"/>
      <protection locked="0"/>
    </xf>
    <xf numFmtId="0" fontId="6" fillId="3" borderId="58" xfId="0" applyNumberFormat="1" applyFont="1" applyFill="1" applyBorder="1" applyAlignment="1" applyProtection="1">
      <alignment horizontal="left" vertical="center"/>
      <protection locked="0"/>
    </xf>
    <xf numFmtId="0" fontId="6" fillId="3" borderId="72" xfId="0" applyNumberFormat="1" applyFont="1" applyFill="1" applyBorder="1" applyAlignment="1" applyProtection="1">
      <alignment horizontal="left" vertical="center"/>
      <protection locked="0"/>
    </xf>
    <xf numFmtId="0" fontId="6" fillId="3" borderId="93" xfId="0" applyNumberFormat="1" applyFont="1" applyFill="1" applyBorder="1" applyAlignment="1" applyProtection="1">
      <alignment horizontal="left" vertical="center"/>
      <protection locked="0"/>
    </xf>
    <xf numFmtId="0" fontId="6" fillId="3" borderId="70" xfId="0" applyNumberFormat="1" applyFont="1" applyFill="1" applyBorder="1" applyAlignment="1" applyProtection="1">
      <alignment horizontal="left" vertical="center"/>
      <protection locked="0"/>
    </xf>
    <xf numFmtId="165" fontId="2" fillId="4" borderId="53" xfId="0" applyFont="1" applyFill="1" applyBorder="1" applyAlignment="1">
      <alignment horizontal="center" vertical="center" wrapText="1"/>
    </xf>
    <xf numFmtId="165" fontId="0" fillId="0" borderId="95" xfId="0" applyBorder="1" applyAlignment="1">
      <alignment vertical="center"/>
    </xf>
    <xf numFmtId="0" fontId="3" fillId="3" borderId="56" xfId="0" applyNumberFormat="1" applyFont="1" applyFill="1" applyBorder="1" applyAlignment="1" applyProtection="1">
      <alignment horizontal="left" vertical="center"/>
      <protection locked="0"/>
    </xf>
    <xf numFmtId="165" fontId="0" fillId="0" borderId="58" xfId="0" applyBorder="1" applyAlignment="1" applyProtection="1">
      <alignment horizontal="left" vertical="center"/>
      <protection locked="0"/>
    </xf>
    <xf numFmtId="0" fontId="3" fillId="3" borderId="57" xfId="0" applyNumberFormat="1" applyFont="1" applyFill="1" applyBorder="1" applyAlignment="1" applyProtection="1">
      <alignment horizontal="left" vertical="center"/>
      <protection locked="0"/>
    </xf>
    <xf numFmtId="165" fontId="0" fillId="0" borderId="71" xfId="0" applyBorder="1" applyAlignment="1" applyProtection="1">
      <alignment horizontal="left" vertical="center"/>
      <protection locked="0"/>
    </xf>
    <xf numFmtId="49" fontId="0" fillId="3" borderId="57" xfId="0" applyNumberFormat="1" applyFill="1" applyBorder="1" applyProtection="1">
      <protection locked="0"/>
    </xf>
    <xf numFmtId="165" fontId="0" fillId="0" borderId="71" xfId="0" applyBorder="1" applyProtection="1">
      <protection locked="0"/>
    </xf>
    <xf numFmtId="3" fontId="6" fillId="3" borderId="72" xfId="0" applyNumberFormat="1" applyFont="1" applyFill="1" applyBorder="1" applyProtection="1">
      <protection locked="0"/>
    </xf>
    <xf numFmtId="165" fontId="0" fillId="0" borderId="70" xfId="0" applyBorder="1" applyProtection="1">
      <protection locked="0"/>
    </xf>
    <xf numFmtId="165" fontId="6" fillId="3" borderId="57" xfId="0" applyFont="1" applyFill="1" applyBorder="1" applyAlignment="1" applyProtection="1">
      <alignment horizontal="left" vertical="center"/>
      <protection locked="0"/>
    </xf>
    <xf numFmtId="165" fontId="6" fillId="3" borderId="92" xfId="0" applyFont="1" applyFill="1" applyBorder="1" applyAlignment="1" applyProtection="1">
      <alignment horizontal="left" vertical="center"/>
      <protection locked="0"/>
    </xf>
    <xf numFmtId="165" fontId="6" fillId="3" borderId="92" xfId="0" applyFont="1" applyFill="1" applyBorder="1" applyAlignment="1" applyProtection="1">
      <alignment horizontal="left"/>
      <protection locked="0"/>
    </xf>
    <xf numFmtId="165" fontId="6" fillId="0" borderId="92" xfId="0" applyFont="1" applyBorder="1" applyProtection="1">
      <protection locked="0"/>
    </xf>
    <xf numFmtId="3" fontId="0" fillId="3" borderId="73" xfId="0" applyNumberFormat="1" applyFill="1" applyBorder="1" applyProtection="1">
      <protection locked="0"/>
    </xf>
    <xf numFmtId="49" fontId="0" fillId="3" borderId="55" xfId="0" applyNumberFormat="1" applyFill="1" applyBorder="1" applyProtection="1">
      <protection locked="0"/>
    </xf>
    <xf numFmtId="49" fontId="2" fillId="4" borderId="94" xfId="0" applyNumberFormat="1" applyFont="1" applyFill="1" applyBorder="1" applyAlignment="1">
      <alignment horizontal="center" vertical="center"/>
    </xf>
    <xf numFmtId="165" fontId="0" fillId="4" borderId="95" xfId="0" applyFill="1" applyBorder="1" applyAlignment="1">
      <alignment horizontal="center" vertical="center"/>
    </xf>
    <xf numFmtId="165" fontId="0" fillId="3" borderId="57" xfId="0" applyFill="1" applyBorder="1" applyAlignment="1" applyProtection="1">
      <alignment horizontal="left"/>
      <protection locked="0"/>
    </xf>
    <xf numFmtId="165" fontId="0" fillId="0" borderId="71" xfId="0" applyBorder="1" applyAlignment="1" applyProtection="1">
      <alignment horizontal="left"/>
      <protection locked="0"/>
    </xf>
    <xf numFmtId="3" fontId="6" fillId="3" borderId="43" xfId="0" applyNumberFormat="1" applyFont="1" applyFill="1" applyBorder="1" applyProtection="1">
      <protection locked="0"/>
    </xf>
    <xf numFmtId="165" fontId="4" fillId="4" borderId="147" xfId="0" applyFont="1" applyFill="1" applyBorder="1" applyAlignment="1">
      <alignment horizontal="center" vertical="center" wrapText="1"/>
    </xf>
    <xf numFmtId="165" fontId="4" fillId="4" borderId="148" xfId="0" applyFont="1" applyFill="1" applyBorder="1" applyAlignment="1">
      <alignment horizontal="center" vertical="center" wrapText="1"/>
    </xf>
    <xf numFmtId="165" fontId="3" fillId="2" borderId="0" xfId="0" applyFont="1" applyFill="1" applyAlignment="1">
      <alignment horizontal="left" vertical="justify" wrapText="1"/>
    </xf>
    <xf numFmtId="165" fontId="0" fillId="0" borderId="0" xfId="0" applyAlignment="1">
      <alignment horizontal="left" vertical="justify" wrapText="1"/>
    </xf>
    <xf numFmtId="49" fontId="3" fillId="3" borderId="56" xfId="0" applyNumberFormat="1" applyFont="1" applyFill="1" applyBorder="1" applyAlignment="1" applyProtection="1">
      <alignment horizontal="left" vertical="center"/>
      <protection locked="0"/>
    </xf>
    <xf numFmtId="49" fontId="3" fillId="3" borderId="57" xfId="0" applyNumberFormat="1" applyFont="1" applyFill="1" applyBorder="1" applyAlignment="1" applyProtection="1">
      <alignment horizontal="left" vertical="center"/>
      <protection locked="0"/>
    </xf>
    <xf numFmtId="0" fontId="3" fillId="3" borderId="91" xfId="0" applyNumberFormat="1" applyFont="1" applyFill="1" applyBorder="1" applyAlignment="1" applyProtection="1">
      <alignment horizontal="left" vertical="center"/>
      <protection locked="0"/>
    </xf>
    <xf numFmtId="0" fontId="0" fillId="0" borderId="91" xfId="0" applyNumberFormat="1" applyBorder="1" applyProtection="1">
      <protection locked="0"/>
    </xf>
    <xf numFmtId="0" fontId="3" fillId="3" borderId="92" xfId="0" applyNumberFormat="1" applyFont="1" applyFill="1" applyBorder="1" applyAlignment="1" applyProtection="1">
      <alignment horizontal="left" vertical="center"/>
      <protection locked="0"/>
    </xf>
    <xf numFmtId="0" fontId="0" fillId="0" borderId="92" xfId="0" applyNumberFormat="1" applyBorder="1" applyProtection="1">
      <protection locked="0"/>
    </xf>
    <xf numFmtId="165" fontId="2" fillId="4" borderId="0" xfId="0" applyFont="1" applyFill="1" applyAlignment="1">
      <alignment horizontal="left" vertical="center"/>
    </xf>
    <xf numFmtId="165" fontId="0" fillId="4" borderId="0" xfId="0" applyFill="1" applyAlignment="1">
      <alignment vertical="center"/>
    </xf>
    <xf numFmtId="0" fontId="3" fillId="3" borderId="55" xfId="0" applyNumberFormat="1" applyFont="1" applyFill="1" applyBorder="1" applyAlignment="1" applyProtection="1">
      <alignment horizontal="left" vertical="center"/>
      <protection locked="0"/>
    </xf>
    <xf numFmtId="0" fontId="3" fillId="3" borderId="93" xfId="0" applyNumberFormat="1" applyFont="1" applyFill="1" applyBorder="1" applyAlignment="1" applyProtection="1">
      <alignment horizontal="left" vertical="center"/>
      <protection locked="0"/>
    </xf>
    <xf numFmtId="0" fontId="0" fillId="0" borderId="93" xfId="0" applyNumberFormat="1" applyBorder="1" applyProtection="1">
      <protection locked="0"/>
    </xf>
    <xf numFmtId="165" fontId="2" fillId="2" borderId="53" xfId="0" applyFont="1" applyFill="1" applyBorder="1" applyAlignment="1">
      <alignment horizontal="center" vertical="center"/>
    </xf>
    <xf numFmtId="165" fontId="2" fillId="2" borderId="95" xfId="0" applyFont="1" applyFill="1" applyBorder="1" applyAlignment="1">
      <alignment horizontal="center" vertical="center"/>
    </xf>
    <xf numFmtId="49" fontId="3" fillId="3" borderId="55" xfId="0" applyNumberFormat="1" applyFont="1" applyFill="1" applyBorder="1" applyAlignment="1" applyProtection="1">
      <alignment horizontal="left" vertical="center"/>
      <protection locked="0"/>
    </xf>
    <xf numFmtId="165" fontId="0" fillId="0" borderId="70" xfId="0" applyBorder="1" applyAlignment="1" applyProtection="1">
      <alignment horizontal="left" vertical="center"/>
      <protection locked="0"/>
    </xf>
    <xf numFmtId="3" fontId="0" fillId="0" borderId="45" xfId="0" applyNumberFormat="1" applyBorder="1" applyAlignment="1">
      <alignment horizontal="left"/>
    </xf>
    <xf numFmtId="3" fontId="0" fillId="0" borderId="36" xfId="0" applyNumberFormat="1" applyBorder="1" applyAlignment="1">
      <alignment horizontal="left"/>
    </xf>
    <xf numFmtId="3" fontId="0" fillId="0" borderId="28" xfId="0" applyNumberFormat="1" applyBorder="1" applyAlignment="1">
      <alignment horizontal="left"/>
    </xf>
    <xf numFmtId="3" fontId="0" fillId="0" borderId="19" xfId="0" applyNumberFormat="1" applyBorder="1" applyAlignment="1">
      <alignment horizontal="left"/>
    </xf>
    <xf numFmtId="49" fontId="7" fillId="0" borderId="28" xfId="0" applyNumberFormat="1" applyFont="1" applyBorder="1"/>
    <xf numFmtId="49" fontId="7" fillId="0" borderId="29" xfId="0" applyNumberFormat="1" applyFont="1" applyBorder="1"/>
    <xf numFmtId="49" fontId="7" fillId="0" borderId="19" xfId="0" applyNumberFormat="1" applyFont="1" applyBorder="1"/>
    <xf numFmtId="165" fontId="7" fillId="0" borderId="97" xfId="0" applyFont="1" applyBorder="1" applyAlignment="1">
      <alignment horizontal="center"/>
    </xf>
    <xf numFmtId="165" fontId="0" fillId="0" borderId="97" xfId="0" applyBorder="1" applyAlignment="1">
      <alignment horizontal="center"/>
    </xf>
    <xf numFmtId="165" fontId="0" fillId="0" borderId="98" xfId="0" applyBorder="1" applyAlignment="1">
      <alignment horizontal="center"/>
    </xf>
    <xf numFmtId="165" fontId="2" fillId="2" borderId="107" xfId="0" applyFont="1" applyFill="1" applyBorder="1" applyAlignment="1">
      <alignment horizontal="center" vertical="center" wrapText="1"/>
    </xf>
    <xf numFmtId="165" fontId="0" fillId="0" borderId="3" xfId="0" applyBorder="1" applyAlignment="1">
      <alignment horizontal="center" vertical="center" wrapText="1"/>
    </xf>
    <xf numFmtId="167" fontId="0" fillId="0" borderId="56" xfId="0" applyNumberFormat="1" applyBorder="1"/>
    <xf numFmtId="165" fontId="0" fillId="0" borderId="58" xfId="0" applyBorder="1"/>
    <xf numFmtId="167" fontId="3" fillId="0" borderId="43" xfId="0" applyNumberFormat="1" applyFont="1" applyBorder="1" applyAlignment="1">
      <alignment horizontal="left" vertical="center"/>
    </xf>
    <xf numFmtId="167" fontId="3" fillId="0" borderId="58" xfId="0" applyNumberFormat="1" applyFont="1" applyBorder="1" applyAlignment="1">
      <alignment horizontal="left" vertical="center"/>
    </xf>
    <xf numFmtId="167" fontId="6" fillId="0" borderId="4" xfId="0" applyNumberFormat="1" applyFont="1" applyBorder="1" applyAlignment="1">
      <alignment horizontal="left" vertical="center"/>
    </xf>
    <xf numFmtId="167" fontId="3" fillId="0" borderId="49" xfId="0" applyNumberFormat="1" applyFont="1" applyBorder="1" applyAlignment="1">
      <alignment horizontal="left" vertical="center"/>
    </xf>
    <xf numFmtId="167" fontId="0" fillId="0" borderId="86" xfId="0" applyNumberFormat="1" applyBorder="1" applyAlignment="1">
      <alignment horizontal="left" vertical="center"/>
    </xf>
    <xf numFmtId="167" fontId="0" fillId="0" borderId="84" xfId="0" applyNumberFormat="1" applyBorder="1"/>
    <xf numFmtId="165" fontId="0" fillId="0" borderId="86" xfId="0" applyBorder="1"/>
    <xf numFmtId="167" fontId="0" fillId="0" borderId="90" xfId="0" applyNumberFormat="1" applyBorder="1"/>
    <xf numFmtId="165" fontId="0" fillId="0" borderId="103" xfId="0" applyBorder="1"/>
    <xf numFmtId="49" fontId="2" fillId="2" borderId="107" xfId="0" applyNumberFormat="1" applyFont="1" applyFill="1" applyBorder="1" applyAlignment="1">
      <alignment horizontal="center" vertical="center"/>
    </xf>
    <xf numFmtId="165" fontId="0" fillId="0" borderId="3" xfId="0" applyBorder="1" applyAlignment="1">
      <alignment horizontal="center" vertical="center"/>
    </xf>
    <xf numFmtId="167" fontId="6" fillId="0" borderId="46" xfId="0" applyNumberFormat="1" applyFont="1" applyBorder="1" applyAlignment="1">
      <alignment horizontal="left" vertical="center"/>
    </xf>
    <xf numFmtId="165" fontId="2" fillId="2" borderId="107" xfId="0" applyFont="1" applyFill="1" applyBorder="1" applyAlignment="1">
      <alignment horizontal="center" vertical="center"/>
    </xf>
    <xf numFmtId="165" fontId="2" fillId="2" borderId="3" xfId="0" applyFont="1" applyFill="1" applyBorder="1" applyAlignment="1">
      <alignment horizontal="center" vertical="center"/>
    </xf>
    <xf numFmtId="165" fontId="0" fillId="0" borderId="3" xfId="0" applyBorder="1"/>
    <xf numFmtId="167" fontId="6" fillId="0" borderId="131" xfId="0" applyNumberFormat="1" applyFont="1" applyBorder="1" applyAlignment="1">
      <alignment horizontal="left" vertical="center"/>
    </xf>
    <xf numFmtId="167" fontId="6" fillId="0" borderId="50" xfId="0" applyNumberFormat="1" applyFont="1" applyBorder="1" applyAlignment="1">
      <alignment horizontal="left" vertical="center"/>
    </xf>
    <xf numFmtId="167" fontId="6" fillId="0" borderId="50" xfId="0" applyNumberFormat="1" applyFont="1" applyBorder="1" applyAlignment="1">
      <alignment horizontal="left"/>
    </xf>
    <xf numFmtId="167" fontId="6" fillId="0" borderId="50" xfId="0" applyNumberFormat="1" applyFont="1" applyBorder="1"/>
    <xf numFmtId="167" fontId="6" fillId="0" borderId="68" xfId="0" applyNumberFormat="1" applyFont="1" applyBorder="1" applyAlignment="1">
      <alignment horizontal="left" vertical="center"/>
    </xf>
    <xf numFmtId="167" fontId="6" fillId="0" borderId="46" xfId="0" applyNumberFormat="1" applyFont="1" applyBorder="1" applyAlignment="1">
      <alignment horizontal="left"/>
    </xf>
    <xf numFmtId="167" fontId="6" fillId="0" borderId="46" xfId="0" applyNumberFormat="1" applyFont="1" applyBorder="1"/>
    <xf numFmtId="165" fontId="0" fillId="0" borderId="46" xfId="0" applyBorder="1" applyAlignment="1">
      <alignment horizontal="left" vertical="center"/>
    </xf>
    <xf numFmtId="167" fontId="3" fillId="0" borderId="86" xfId="0" applyNumberFormat="1" applyFont="1" applyBorder="1" applyAlignment="1">
      <alignment horizontal="left" vertical="center"/>
    </xf>
    <xf numFmtId="165" fontId="0" fillId="0" borderId="50" xfId="0" applyBorder="1" applyAlignment="1">
      <alignment horizontal="left" vertical="center"/>
    </xf>
    <xf numFmtId="167" fontId="6" fillId="0" borderId="85" xfId="0" applyNumberFormat="1" applyFont="1" applyBorder="1" applyAlignment="1">
      <alignment horizontal="left" vertical="center"/>
    </xf>
    <xf numFmtId="167" fontId="6" fillId="0" borderId="47" xfId="0" applyNumberFormat="1" applyFont="1" applyBorder="1" applyAlignment="1">
      <alignment horizontal="left" vertical="center"/>
    </xf>
    <xf numFmtId="167" fontId="6" fillId="0" borderId="47" xfId="0" applyNumberFormat="1" applyFont="1" applyBorder="1" applyAlignment="1">
      <alignment horizontal="left"/>
    </xf>
    <xf numFmtId="167" fontId="6" fillId="0" borderId="47" xfId="0" applyNumberFormat="1" applyFont="1" applyBorder="1"/>
    <xf numFmtId="165" fontId="7" fillId="0" borderId="34" xfId="0" applyFont="1" applyBorder="1" applyAlignment="1">
      <alignment horizontal="center" vertical="center" wrapText="1"/>
    </xf>
    <xf numFmtId="165" fontId="0" fillId="0" borderId="10" xfId="0" applyBorder="1" applyAlignment="1">
      <alignment horizontal="center" vertical="center" wrapText="1"/>
    </xf>
    <xf numFmtId="167" fontId="0" fillId="0" borderId="96" xfId="0" applyNumberFormat="1" applyBorder="1"/>
    <xf numFmtId="165" fontId="0" fillId="0" borderId="17" xfId="0" applyBorder="1"/>
    <xf numFmtId="167" fontId="3" fillId="0" borderId="90" xfId="0" applyNumberFormat="1" applyFont="1" applyBorder="1" applyAlignment="1">
      <alignment horizontal="left" vertical="center"/>
    </xf>
    <xf numFmtId="165" fontId="0" fillId="0" borderId="103" xfId="0" applyBorder="1" applyAlignment="1">
      <alignment horizontal="left" vertical="center"/>
    </xf>
    <xf numFmtId="167" fontId="3" fillId="0" borderId="56" xfId="0" applyNumberFormat="1" applyFont="1" applyBorder="1" applyAlignment="1">
      <alignment horizontal="left" vertical="center"/>
    </xf>
    <xf numFmtId="167" fontId="3" fillId="0" borderId="91" xfId="0" applyNumberFormat="1" applyFont="1" applyBorder="1" applyAlignment="1">
      <alignment horizontal="left" vertical="center"/>
    </xf>
    <xf numFmtId="167" fontId="0" fillId="0" borderId="91" xfId="0" applyNumberFormat="1" applyBorder="1"/>
    <xf numFmtId="165" fontId="0" fillId="0" borderId="58" xfId="0" applyBorder="1" applyAlignment="1">
      <alignment horizontal="left" vertical="center"/>
    </xf>
    <xf numFmtId="165" fontId="2" fillId="2" borderId="133" xfId="0" applyFont="1" applyFill="1" applyBorder="1" applyAlignment="1">
      <alignment horizontal="center" vertical="center"/>
    </xf>
    <xf numFmtId="165" fontId="2" fillId="2" borderId="29" xfId="0" applyFont="1" applyFill="1" applyBorder="1" applyAlignment="1">
      <alignment horizontal="center" vertical="center"/>
    </xf>
    <xf numFmtId="165" fontId="0" fillId="0" borderId="29" xfId="0" applyBorder="1"/>
    <xf numFmtId="167" fontId="3" fillId="0" borderId="84" xfId="0" applyNumberFormat="1" applyFont="1" applyBorder="1" applyAlignment="1">
      <alignment horizontal="left" vertical="center"/>
    </xf>
    <xf numFmtId="167" fontId="3" fillId="0" borderId="105" xfId="0" applyNumberFormat="1" applyFont="1" applyBorder="1" applyAlignment="1">
      <alignment horizontal="left" vertical="center"/>
    </xf>
    <xf numFmtId="167" fontId="0" fillId="0" borderId="105" xfId="0" applyNumberFormat="1" applyBorder="1"/>
    <xf numFmtId="165" fontId="0" fillId="0" borderId="97" xfId="0" applyBorder="1"/>
    <xf numFmtId="165" fontId="7" fillId="2" borderId="76" xfId="0" applyFont="1" applyFill="1" applyBorder="1" applyAlignment="1">
      <alignment horizontal="center"/>
    </xf>
    <xf numFmtId="165" fontId="7" fillId="2" borderId="77" xfId="0" applyFont="1" applyFill="1" applyBorder="1" applyAlignment="1">
      <alignment horizontal="center"/>
    </xf>
    <xf numFmtId="165" fontId="7" fillId="2" borderId="129" xfId="0" applyFont="1" applyFill="1" applyBorder="1" applyAlignment="1">
      <alignment horizontal="center"/>
    </xf>
    <xf numFmtId="165" fontId="7" fillId="2" borderId="97" xfId="0" applyFont="1" applyFill="1" applyBorder="1" applyAlignment="1">
      <alignment horizontal="center"/>
    </xf>
    <xf numFmtId="165" fontId="7" fillId="2" borderId="0" xfId="0" applyFont="1" applyFill="1" applyAlignment="1">
      <alignment horizontal="center"/>
    </xf>
    <xf numFmtId="167" fontId="3" fillId="0" borderId="44" xfId="0" applyNumberFormat="1" applyFont="1" applyBorder="1" applyAlignment="1">
      <alignment horizontal="left" vertical="center"/>
    </xf>
    <xf numFmtId="167" fontId="3" fillId="0" borderId="103" xfId="0" applyNumberFormat="1" applyFont="1" applyBorder="1" applyAlignment="1">
      <alignment horizontal="left" vertical="center"/>
    </xf>
    <xf numFmtId="165" fontId="0" fillId="0" borderId="19" xfId="0" applyBorder="1" applyAlignment="1">
      <alignment horizontal="center" vertical="center"/>
    </xf>
    <xf numFmtId="165" fontId="2" fillId="2" borderId="28" xfId="0" applyFont="1" applyFill="1" applyBorder="1" applyAlignment="1">
      <alignment horizontal="center" vertical="center" wrapText="1"/>
    </xf>
    <xf numFmtId="165" fontId="0" fillId="0" borderId="19" xfId="0" applyBorder="1" applyAlignment="1">
      <alignment horizontal="center" vertical="center" wrapText="1"/>
    </xf>
    <xf numFmtId="167" fontId="3" fillId="0" borderId="11" xfId="0" applyNumberFormat="1" applyFont="1" applyBorder="1" applyAlignment="1">
      <alignment horizontal="left" vertical="center"/>
    </xf>
    <xf numFmtId="165" fontId="0" fillId="0" borderId="4" xfId="0" applyBorder="1" applyAlignment="1">
      <alignment horizontal="left" vertical="center"/>
    </xf>
    <xf numFmtId="165" fontId="0" fillId="0" borderId="86" xfId="0" applyBorder="1" applyAlignment="1">
      <alignment horizontal="left" vertical="center"/>
    </xf>
    <xf numFmtId="167" fontId="6" fillId="2" borderId="28" xfId="0" applyNumberFormat="1" applyFont="1" applyFill="1" applyBorder="1"/>
    <xf numFmtId="165" fontId="0" fillId="0" borderId="19" xfId="0" applyBorder="1"/>
    <xf numFmtId="49" fontId="0" fillId="0" borderId="83" xfId="0" applyNumberFormat="1" applyBorder="1" applyAlignment="1" applyProtection="1">
      <alignment horizontal="right"/>
      <protection locked="0"/>
    </xf>
    <xf numFmtId="49" fontId="0" fillId="0" borderId="0" xfId="0" applyNumberFormat="1" applyAlignment="1" applyProtection="1">
      <alignment horizontal="right"/>
      <protection locked="0"/>
    </xf>
    <xf numFmtId="49" fontId="0" fillId="3" borderId="29" xfId="0" applyNumberFormat="1" applyFill="1" applyBorder="1" applyProtection="1">
      <protection locked="0"/>
    </xf>
    <xf numFmtId="49" fontId="0" fillId="3" borderId="19" xfId="0" applyNumberFormat="1" applyFill="1" applyBorder="1" applyProtection="1">
      <protection locked="0"/>
    </xf>
    <xf numFmtId="165" fontId="2" fillId="2" borderId="28" xfId="0" applyFont="1" applyFill="1" applyBorder="1" applyAlignment="1">
      <alignment horizontal="center" vertical="center"/>
    </xf>
    <xf numFmtId="165" fontId="2" fillId="2" borderId="19" xfId="0" applyFont="1" applyFill="1" applyBorder="1" applyAlignment="1">
      <alignment horizontal="center" vertical="center"/>
    </xf>
    <xf numFmtId="167" fontId="6" fillId="0" borderId="50" xfId="0" applyNumberFormat="1" applyFont="1" applyBorder="1" applyAlignment="1">
      <alignment horizontal="center" vertical="center"/>
    </xf>
    <xf numFmtId="167" fontId="6" fillId="0" borderId="46" xfId="0" applyNumberFormat="1" applyFont="1" applyBorder="1" applyAlignment="1">
      <alignment horizontal="center" vertical="center"/>
    </xf>
    <xf numFmtId="167" fontId="6" fillId="0" borderId="4" xfId="0" applyNumberFormat="1" applyFont="1" applyBorder="1" applyAlignment="1">
      <alignment horizontal="center" vertical="center"/>
    </xf>
    <xf numFmtId="167" fontId="3" fillId="0" borderId="104" xfId="0" applyNumberFormat="1" applyFont="1" applyBorder="1" applyAlignment="1">
      <alignment horizontal="left" vertical="center"/>
    </xf>
    <xf numFmtId="167" fontId="0" fillId="0" borderId="104" xfId="0" applyNumberFormat="1" applyBorder="1"/>
    <xf numFmtId="167" fontId="3" fillId="0" borderId="49" xfId="0" applyNumberFormat="1" applyFont="1" applyBorder="1" applyAlignment="1">
      <alignment vertical="center"/>
    </xf>
    <xf numFmtId="167" fontId="0" fillId="0" borderId="86" xfId="0" applyNumberFormat="1" applyBorder="1" applyAlignment="1">
      <alignment vertical="center"/>
    </xf>
    <xf numFmtId="167" fontId="3" fillId="0" borderId="43" xfId="0" applyNumberFormat="1" applyFont="1" applyBorder="1" applyAlignment="1">
      <alignment vertical="center"/>
    </xf>
    <xf numFmtId="167" fontId="3" fillId="0" borderId="58" xfId="0" applyNumberFormat="1" applyFont="1" applyBorder="1" applyAlignment="1">
      <alignment vertical="center"/>
    </xf>
    <xf numFmtId="167" fontId="3" fillId="0" borderId="44" xfId="0" applyNumberFormat="1" applyFont="1" applyBorder="1" applyAlignment="1">
      <alignment vertical="center"/>
    </xf>
    <xf numFmtId="167" fontId="3" fillId="0" borderId="103" xfId="0" applyNumberFormat="1" applyFont="1" applyBorder="1" applyAlignment="1">
      <alignment vertical="center"/>
    </xf>
    <xf numFmtId="167" fontId="3" fillId="0" borderId="0" xfId="0" applyNumberFormat="1" applyFont="1" applyAlignment="1">
      <alignment horizontal="left" vertical="center"/>
    </xf>
    <xf numFmtId="167" fontId="0" fillId="0" borderId="0" xfId="0" applyNumberFormat="1"/>
  </cellXfs>
  <cellStyles count="3">
    <cellStyle name="Comma" xfId="1" builtinId="3"/>
    <cellStyle name="Normal" xfId="0" builtinId="0"/>
    <cellStyle name="Percent" xfId="2" builtinId="5"/>
  </cellStyles>
  <dxfs count="1">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externalLinkPath" Target="file:///C:\Documents%20and%20Settings\maha\Local%20Settings\Temporary%20Internet%20Files\Content.Outlook\ZZ3HVAKA\BIRD%20itemized%20budget%20form%20-%20revised.xls" TargetMode="External"/><Relationship Id="rId1" Type="http://schemas.openxmlformats.org/officeDocument/2006/relationships/externalLinkPath" Target="file:///C:\Documents%20and%20Settings\maha\Local%20Settings\Temporary%20Internet%20Files\Content.Outlook\ZZ3HVAKA\BIRD%20itemized%20budget%20form%20-%20revised.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4"/>
  <sheetViews>
    <sheetView showGridLines="0" zoomScale="90" zoomScaleNormal="125" workbookViewId="0">
      <selection activeCell="D1" sqref="D1"/>
    </sheetView>
  </sheetViews>
  <sheetFormatPr defaultRowHeight="13.2" x14ac:dyDescent="0.25"/>
  <cols>
    <col min="1" max="1" width="4.88671875" style="39" customWidth="1"/>
    <col min="2" max="2" width="140.5546875" style="38" customWidth="1"/>
  </cols>
  <sheetData>
    <row r="1" spans="1:2" ht="13.8" thickTop="1" x14ac:dyDescent="0.25">
      <c r="A1" s="393"/>
      <c r="B1" s="394"/>
    </row>
    <row r="2" spans="1:2" ht="21" x14ac:dyDescent="0.25">
      <c r="A2" s="395"/>
      <c r="B2" s="396" t="s">
        <v>127</v>
      </c>
    </row>
    <row r="3" spans="1:2" ht="15" x14ac:dyDescent="0.25">
      <c r="A3" s="395"/>
      <c r="B3" s="397" t="s">
        <v>146</v>
      </c>
    </row>
    <row r="4" spans="1:2" x14ac:dyDescent="0.25">
      <c r="A4" s="395"/>
      <c r="B4" s="398"/>
    </row>
    <row r="5" spans="1:2" ht="15" x14ac:dyDescent="0.25">
      <c r="A5" s="399" t="s">
        <v>129</v>
      </c>
      <c r="B5" s="400" t="s">
        <v>128</v>
      </c>
    </row>
    <row r="6" spans="1:2" ht="15.6" x14ac:dyDescent="0.25">
      <c r="A6" s="399"/>
      <c r="B6" s="400" t="s">
        <v>144</v>
      </c>
    </row>
    <row r="7" spans="1:2" ht="15" x14ac:dyDescent="0.25">
      <c r="A7" s="399"/>
      <c r="B7" s="400" t="s">
        <v>140</v>
      </c>
    </row>
    <row r="8" spans="1:2" ht="15" x14ac:dyDescent="0.25">
      <c r="A8" s="399"/>
      <c r="B8" s="400"/>
    </row>
    <row r="9" spans="1:2" ht="45" x14ac:dyDescent="0.25">
      <c r="A9" s="399" t="s">
        <v>130</v>
      </c>
      <c r="B9" s="400" t="s">
        <v>145</v>
      </c>
    </row>
    <row r="10" spans="1:2" ht="15" x14ac:dyDescent="0.25">
      <c r="A10" s="399"/>
      <c r="B10" s="400"/>
    </row>
    <row r="11" spans="1:2" ht="30" x14ac:dyDescent="0.25">
      <c r="A11" s="399"/>
      <c r="B11" s="400" t="s">
        <v>141</v>
      </c>
    </row>
    <row r="12" spans="1:2" ht="15" x14ac:dyDescent="0.25">
      <c r="A12" s="399"/>
      <c r="B12" s="400"/>
    </row>
    <row r="13" spans="1:2" ht="57.75" customHeight="1" x14ac:dyDescent="0.25">
      <c r="A13" s="399" t="s">
        <v>131</v>
      </c>
      <c r="B13" s="400" t="s">
        <v>133</v>
      </c>
    </row>
    <row r="14" spans="1:2" ht="15" x14ac:dyDescent="0.25">
      <c r="A14" s="399"/>
      <c r="B14" s="400"/>
    </row>
    <row r="15" spans="1:2" ht="45" x14ac:dyDescent="0.25">
      <c r="A15" s="399" t="s">
        <v>132</v>
      </c>
      <c r="B15" s="400" t="s">
        <v>134</v>
      </c>
    </row>
    <row r="16" spans="1:2" ht="15" x14ac:dyDescent="0.25">
      <c r="A16" s="399"/>
      <c r="B16" s="400"/>
    </row>
    <row r="17" spans="1:2" ht="45" x14ac:dyDescent="0.25">
      <c r="A17" s="399" t="s">
        <v>135</v>
      </c>
      <c r="B17" s="400" t="s">
        <v>136</v>
      </c>
    </row>
    <row r="18" spans="1:2" ht="15" x14ac:dyDescent="0.25">
      <c r="A18" s="399"/>
      <c r="B18" s="400"/>
    </row>
    <row r="19" spans="1:2" ht="30" x14ac:dyDescent="0.25">
      <c r="A19" s="399" t="s">
        <v>137</v>
      </c>
      <c r="B19" s="400" t="s">
        <v>138</v>
      </c>
    </row>
    <row r="20" spans="1:2" ht="15" x14ac:dyDescent="0.25">
      <c r="A20" s="399"/>
      <c r="B20" s="400"/>
    </row>
    <row r="21" spans="1:2" ht="30" x14ac:dyDescent="0.25">
      <c r="A21" s="401" t="s">
        <v>142</v>
      </c>
      <c r="B21" s="400" t="s">
        <v>143</v>
      </c>
    </row>
    <row r="22" spans="1:2" x14ac:dyDescent="0.25">
      <c r="A22" s="395"/>
      <c r="B22" s="402" t="s">
        <v>139</v>
      </c>
    </row>
    <row r="23" spans="1:2" ht="13.8" thickBot="1" x14ac:dyDescent="0.3">
      <c r="A23" s="403"/>
      <c r="B23" s="404"/>
    </row>
    <row r="24" spans="1:2" ht="13.8" thickTop="1" x14ac:dyDescent="0.25">
      <c r="A24" s="405"/>
    </row>
  </sheetData>
  <sheetProtection algorithmName="SHA-512" hashValue="7oLk0rsbTybEbUDqxEQVW5tBo0AtVtgiYgOIeo4VI6wOcApIJimgg3y0p5VMENDmTkkA2zbIiWnEIKA3WsULcw==" saltValue="hJbQwXrbdgPyoCdsjKm/CA==" spinCount="100000" sheet="1" selectLockedCells="1" selectUnlockedCells="1"/>
  <phoneticPr fontId="8" type="noConversion"/>
  <pageMargins left="0.6" right="0.75" top="1" bottom="1" header="0.5" footer="0.5"/>
  <pageSetup paperSize="9" scale="89" orientation="landscape" r:id="rId1"/>
  <headerFooter alignWithMargins="0"/>
  <ignoredErrors>
    <ignoredError sqref="A5 A9 A13 A15 A17 A19 A2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F87C-EF34-4AA7-BA56-A4C1FE49745F}">
  <sheetPr codeName="Sheet10"/>
  <dimension ref="A1:N131"/>
  <sheetViews>
    <sheetView showGridLines="0" zoomScaleNormal="100" workbookViewId="0">
      <pane ySplit="1908" topLeftCell="A7"/>
      <selection activeCell="G2" sqref="G2:I2"/>
      <selection pane="bottomLeft" activeCell="N111" sqref="N111"/>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7</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72">
        <f>+'Total Budget'!D106</f>
        <v>0</v>
      </c>
      <c r="E104" s="573"/>
      <c r="F104" s="190">
        <f>+'Total Budget'!E106</f>
        <v>0</v>
      </c>
      <c r="G104" s="208"/>
      <c r="H104" s="192">
        <f t="shared" ref="H104:H109" si="6">+F104*G104</f>
        <v>0</v>
      </c>
      <c r="I104" s="117"/>
    </row>
    <row r="105" spans="1:9" x14ac:dyDescent="0.25">
      <c r="A105" s="321" t="s">
        <v>74</v>
      </c>
      <c r="B105" s="535">
        <f>+'Total Budget'!B107</f>
        <v>0</v>
      </c>
      <c r="C105" s="538"/>
      <c r="D105" s="574">
        <f>+'Total Budget'!D107</f>
        <v>0</v>
      </c>
      <c r="E105" s="575"/>
      <c r="F105" s="89">
        <f>+'Total Budget'!E107</f>
        <v>0</v>
      </c>
      <c r="G105" s="101"/>
      <c r="H105" s="90">
        <f t="shared" si="6"/>
        <v>0</v>
      </c>
      <c r="I105" s="117"/>
    </row>
    <row r="106" spans="1:9" x14ac:dyDescent="0.25">
      <c r="A106" s="321" t="s">
        <v>75</v>
      </c>
      <c r="B106" s="535">
        <f>+'Total Budget'!B108</f>
        <v>0</v>
      </c>
      <c r="C106" s="538"/>
      <c r="D106" s="574">
        <f>+'Total Budget'!D108</f>
        <v>0</v>
      </c>
      <c r="E106" s="575"/>
      <c r="F106" s="89">
        <f>+'Total Budget'!E108</f>
        <v>0</v>
      </c>
      <c r="G106" s="101"/>
      <c r="H106" s="90">
        <f t="shared" si="6"/>
        <v>0</v>
      </c>
      <c r="I106" s="117"/>
    </row>
    <row r="107" spans="1:9" x14ac:dyDescent="0.25">
      <c r="A107" s="321" t="s">
        <v>76</v>
      </c>
      <c r="B107" s="535">
        <f>+'Total Budget'!B109</f>
        <v>0</v>
      </c>
      <c r="C107" s="538"/>
      <c r="D107" s="574">
        <f>+'Total Budget'!D109</f>
        <v>0</v>
      </c>
      <c r="E107" s="575"/>
      <c r="F107" s="89">
        <f>+'Total Budget'!E109</f>
        <v>0</v>
      </c>
      <c r="G107" s="101"/>
      <c r="H107" s="90">
        <f t="shared" si="6"/>
        <v>0</v>
      </c>
      <c r="I107" s="117"/>
    </row>
    <row r="108" spans="1:9" x14ac:dyDescent="0.25">
      <c r="A108" s="321" t="s">
        <v>77</v>
      </c>
      <c r="B108" s="535">
        <f>+'Total Budget'!B110</f>
        <v>0</v>
      </c>
      <c r="C108" s="538"/>
      <c r="D108" s="574">
        <f>+'Total Budget'!D110</f>
        <v>0</v>
      </c>
      <c r="E108" s="575"/>
      <c r="F108" s="89">
        <f>+'Total Budget'!E110</f>
        <v>0</v>
      </c>
      <c r="G108" s="101"/>
      <c r="H108" s="90">
        <f t="shared" si="6"/>
        <v>0</v>
      </c>
      <c r="I108" s="117"/>
    </row>
    <row r="109" spans="1:9" ht="13.8" thickBot="1" x14ac:dyDescent="0.3">
      <c r="A109" s="323" t="s">
        <v>78</v>
      </c>
      <c r="B109" s="533">
        <f>+'Total Budget'!B111</f>
        <v>0</v>
      </c>
      <c r="C109" s="534"/>
      <c r="D109" s="576">
        <f>+'Total Budget'!D111</f>
        <v>0</v>
      </c>
      <c r="E109" s="577"/>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7</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AJ79bJovifEbPr2HoK1D18op2qs15SGWpx7oooyTSdK7T8OiklARpjZPHQaZJ2Or1KjbSNoTNxeskRmlgOHTXg==" saltValue="p43aqVaHjoyRCcUti0ji9g=="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118:G118"/>
    <mergeCell ref="B128:C128"/>
    <mergeCell ref="E128:N128"/>
    <mergeCell ref="B129:C129"/>
    <mergeCell ref="B130:C130"/>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04:C104"/>
    <mergeCell ref="D104:E104"/>
    <mergeCell ref="B105:C105"/>
    <mergeCell ref="D105:E105"/>
    <mergeCell ref="B106:C106"/>
    <mergeCell ref="D106:E106"/>
    <mergeCell ref="B99:C99"/>
    <mergeCell ref="D99:F99"/>
    <mergeCell ref="B100:C100"/>
    <mergeCell ref="D100:F100"/>
    <mergeCell ref="B103:C103"/>
    <mergeCell ref="D103:E103"/>
    <mergeCell ref="B96:C96"/>
    <mergeCell ref="D96:F96"/>
    <mergeCell ref="B97:C97"/>
    <mergeCell ref="D97:F97"/>
    <mergeCell ref="B98:C98"/>
    <mergeCell ref="D98:F98"/>
    <mergeCell ref="B69:G69"/>
    <mergeCell ref="B70:G70"/>
    <mergeCell ref="B75:G75"/>
    <mergeCell ref="B94:C94"/>
    <mergeCell ref="B95:C95"/>
    <mergeCell ref="D95:F95"/>
    <mergeCell ref="D94:F94"/>
    <mergeCell ref="B68:G68"/>
    <mergeCell ref="B54:C54"/>
    <mergeCell ref="B55:C55"/>
    <mergeCell ref="B56:C56"/>
    <mergeCell ref="B60:G60"/>
    <mergeCell ref="B61:G61"/>
    <mergeCell ref="B62:G62"/>
    <mergeCell ref="B63:G63"/>
    <mergeCell ref="B64:G64"/>
    <mergeCell ref="B65:G65"/>
    <mergeCell ref="B66:G66"/>
    <mergeCell ref="B67:G67"/>
    <mergeCell ref="B53:C53"/>
    <mergeCell ref="B40:C40"/>
    <mergeCell ref="B41:C41"/>
    <mergeCell ref="B42:C42"/>
    <mergeCell ref="B43:C43"/>
    <mergeCell ref="B46:C46"/>
    <mergeCell ref="B47:C47"/>
    <mergeCell ref="B48:C48"/>
    <mergeCell ref="B49:C49"/>
    <mergeCell ref="B50:C50"/>
    <mergeCell ref="B51:C51"/>
    <mergeCell ref="B52:C52"/>
    <mergeCell ref="B39:C39"/>
    <mergeCell ref="B1:C1"/>
    <mergeCell ref="E1:F1"/>
    <mergeCell ref="E2:F2"/>
    <mergeCell ref="G2:I2"/>
    <mergeCell ref="B6:G6"/>
    <mergeCell ref="B33:C33"/>
    <mergeCell ref="B34:C34"/>
    <mergeCell ref="B35:C35"/>
    <mergeCell ref="B36:C36"/>
    <mergeCell ref="B37:C37"/>
    <mergeCell ref="B38:C38"/>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059F3-3460-46CD-9E9B-10DA459A8930}">
  <sheetPr codeName="Sheet11"/>
  <dimension ref="A1:N131"/>
  <sheetViews>
    <sheetView showGridLines="0" zoomScaleNormal="100" workbookViewId="0">
      <pane ySplit="1908" topLeftCell="A7"/>
      <selection activeCell="G2" sqref="G2:I2"/>
      <selection pane="bottomLeft" activeCell="K111" sqref="K111"/>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8</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2">+D36*E36*F36*G36/360*$D$4</f>
        <v>0</v>
      </c>
      <c r="I36" s="110"/>
    </row>
    <row r="37" spans="1:9" x14ac:dyDescent="0.25">
      <c r="A37" s="56" t="s">
        <v>9</v>
      </c>
      <c r="B37" s="498">
        <f>+'Total Budget'!B39</f>
        <v>0</v>
      </c>
      <c r="C37" s="499"/>
      <c r="D37" s="391">
        <f>+'Total Budget'!D39</f>
        <v>0</v>
      </c>
      <c r="E37" s="388">
        <f>+'Total Budget'!E39</f>
        <v>0</v>
      </c>
      <c r="F37" s="80"/>
      <c r="G37" s="79">
        <v>0.33333299999999999</v>
      </c>
      <c r="H37" s="62">
        <f>+D37*E37*F37*G37/360*$D$4</f>
        <v>0</v>
      </c>
      <c r="I37" s="110"/>
    </row>
    <row r="38" spans="1:9" x14ac:dyDescent="0.25">
      <c r="A38" s="56" t="s">
        <v>10</v>
      </c>
      <c r="B38" s="498">
        <f>+'Total Budget'!B40</f>
        <v>0</v>
      </c>
      <c r="C38" s="499"/>
      <c r="D38" s="391">
        <f>+'Total Budget'!D40</f>
        <v>0</v>
      </c>
      <c r="E38" s="388">
        <f>+'Total Budget'!E40</f>
        <v>0</v>
      </c>
      <c r="F38" s="80"/>
      <c r="G38" s="79">
        <v>0.33333299999999999</v>
      </c>
      <c r="H38" s="62">
        <f t="shared" si="2"/>
        <v>0</v>
      </c>
      <c r="I38" s="110"/>
    </row>
    <row r="39" spans="1:9" x14ac:dyDescent="0.25">
      <c r="A39" s="56" t="s">
        <v>11</v>
      </c>
      <c r="B39" s="498">
        <f>+'Total Budget'!B41</f>
        <v>0</v>
      </c>
      <c r="C39" s="499"/>
      <c r="D39" s="391">
        <f>+'Total Budget'!D41</f>
        <v>0</v>
      </c>
      <c r="E39" s="388">
        <f>+'Total Budget'!E41</f>
        <v>0</v>
      </c>
      <c r="F39" s="80"/>
      <c r="G39" s="79">
        <v>0.33333299999999999</v>
      </c>
      <c r="H39" s="62">
        <f t="shared" si="2"/>
        <v>0</v>
      </c>
      <c r="I39" s="110"/>
    </row>
    <row r="40" spans="1:9" x14ac:dyDescent="0.25">
      <c r="A40" s="56" t="s">
        <v>61</v>
      </c>
      <c r="B40" s="498">
        <f>+'Total Budget'!B42</f>
        <v>0</v>
      </c>
      <c r="C40" s="499"/>
      <c r="D40" s="391">
        <f>+'Total Budget'!D42</f>
        <v>0</v>
      </c>
      <c r="E40" s="388">
        <f>+'Total Budget'!E42</f>
        <v>0</v>
      </c>
      <c r="F40" s="80"/>
      <c r="G40" s="79">
        <v>0.33333299999999999</v>
      </c>
      <c r="H40" s="62">
        <f t="shared" si="2"/>
        <v>0</v>
      </c>
      <c r="I40" s="110"/>
    </row>
    <row r="41" spans="1:9" x14ac:dyDescent="0.25">
      <c r="A41" s="56" t="s">
        <v>62</v>
      </c>
      <c r="B41" s="498">
        <f>+'Total Budget'!B43</f>
        <v>0</v>
      </c>
      <c r="C41" s="499"/>
      <c r="D41" s="391">
        <f>+'Total Budget'!D43</f>
        <v>0</v>
      </c>
      <c r="E41" s="388">
        <f>+'Total Budget'!E43</f>
        <v>0</v>
      </c>
      <c r="F41" s="80"/>
      <c r="G41" s="79">
        <v>0.33333299999999999</v>
      </c>
      <c r="H41" s="62">
        <f t="shared" si="2"/>
        <v>0</v>
      </c>
      <c r="I41" s="110"/>
    </row>
    <row r="42" spans="1:9" x14ac:dyDescent="0.25">
      <c r="A42" s="56" t="s">
        <v>63</v>
      </c>
      <c r="B42" s="498">
        <f>+'Total Budget'!B44</f>
        <v>0</v>
      </c>
      <c r="C42" s="499"/>
      <c r="D42" s="391">
        <f>+'Total Budget'!D44</f>
        <v>0</v>
      </c>
      <c r="E42" s="388">
        <f>+'Total Budget'!E44</f>
        <v>0</v>
      </c>
      <c r="F42" s="80"/>
      <c r="G42" s="79">
        <v>0.33333299999999999</v>
      </c>
      <c r="H42" s="62">
        <f t="shared" si="2"/>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2"/>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3">+D48/30*$D$4*E48*F48</f>
        <v>0</v>
      </c>
      <c r="I48" s="110"/>
    </row>
    <row r="49" spans="1:9" x14ac:dyDescent="0.25">
      <c r="A49" s="56" t="s">
        <v>8</v>
      </c>
      <c r="B49" s="498">
        <f>+'Total Budget'!B51</f>
        <v>0</v>
      </c>
      <c r="C49" s="499"/>
      <c r="D49" s="391">
        <f>+'Total Budget'!D51</f>
        <v>0</v>
      </c>
      <c r="E49" s="388">
        <f>+'Total Budget'!E51</f>
        <v>0</v>
      </c>
      <c r="F49" s="80"/>
      <c r="G49" s="385"/>
      <c r="H49" s="62">
        <f t="shared" si="3"/>
        <v>0</v>
      </c>
      <c r="I49" s="110"/>
    </row>
    <row r="50" spans="1:9" x14ac:dyDescent="0.25">
      <c r="A50" s="56" t="s">
        <v>9</v>
      </c>
      <c r="B50" s="498">
        <f>+'Total Budget'!B52</f>
        <v>0</v>
      </c>
      <c r="C50" s="499"/>
      <c r="D50" s="391">
        <f>+'Total Budget'!D52</f>
        <v>0</v>
      </c>
      <c r="E50" s="388">
        <f>+'Total Budget'!E52</f>
        <v>0</v>
      </c>
      <c r="F50" s="80"/>
      <c r="G50" s="385"/>
      <c r="H50" s="62">
        <f t="shared" si="3"/>
        <v>0</v>
      </c>
      <c r="I50" s="110"/>
    </row>
    <row r="51" spans="1:9" x14ac:dyDescent="0.25">
      <c r="A51" s="56" t="s">
        <v>10</v>
      </c>
      <c r="B51" s="498">
        <f>+'Total Budget'!B53</f>
        <v>0</v>
      </c>
      <c r="C51" s="499"/>
      <c r="D51" s="391">
        <f>+'Total Budget'!D53</f>
        <v>0</v>
      </c>
      <c r="E51" s="388">
        <f>+'Total Budget'!E53</f>
        <v>0</v>
      </c>
      <c r="F51" s="80"/>
      <c r="G51" s="385"/>
      <c r="H51" s="62">
        <f t="shared" si="3"/>
        <v>0</v>
      </c>
      <c r="I51" s="110"/>
    </row>
    <row r="52" spans="1:9" x14ac:dyDescent="0.25">
      <c r="A52" s="56" t="s">
        <v>11</v>
      </c>
      <c r="B52" s="498">
        <f>+'Total Budget'!B54</f>
        <v>0</v>
      </c>
      <c r="C52" s="499"/>
      <c r="D52" s="391">
        <f>+'Total Budget'!D54</f>
        <v>0</v>
      </c>
      <c r="E52" s="388">
        <f>+'Total Budget'!E54</f>
        <v>0</v>
      </c>
      <c r="F52" s="80"/>
      <c r="G52" s="385"/>
      <c r="H52" s="62">
        <f t="shared" si="3"/>
        <v>0</v>
      </c>
      <c r="I52" s="110"/>
    </row>
    <row r="53" spans="1:9" x14ac:dyDescent="0.25">
      <c r="A53" s="56" t="s">
        <v>61</v>
      </c>
      <c r="B53" s="498">
        <f>+'Total Budget'!B55</f>
        <v>0</v>
      </c>
      <c r="C53" s="499"/>
      <c r="D53" s="391">
        <f>+'Total Budget'!D55</f>
        <v>0</v>
      </c>
      <c r="E53" s="388">
        <f>+'Total Budget'!E55</f>
        <v>0</v>
      </c>
      <c r="F53" s="80"/>
      <c r="G53" s="385"/>
      <c r="H53" s="62">
        <f t="shared" si="3"/>
        <v>0</v>
      </c>
      <c r="I53" s="110"/>
    </row>
    <row r="54" spans="1:9" x14ac:dyDescent="0.25">
      <c r="A54" s="56" t="s">
        <v>62</v>
      </c>
      <c r="B54" s="498">
        <f>+'Total Budget'!B56</f>
        <v>0</v>
      </c>
      <c r="C54" s="499"/>
      <c r="D54" s="391">
        <f>+'Total Budget'!D56</f>
        <v>0</v>
      </c>
      <c r="E54" s="388">
        <f>+'Total Budget'!E56</f>
        <v>0</v>
      </c>
      <c r="F54" s="80"/>
      <c r="G54" s="385"/>
      <c r="H54" s="62">
        <f t="shared" si="3"/>
        <v>0</v>
      </c>
      <c r="I54" s="110"/>
    </row>
    <row r="55" spans="1:9" x14ac:dyDescent="0.25">
      <c r="A55" s="56" t="s">
        <v>63</v>
      </c>
      <c r="B55" s="498">
        <f>+'Total Budget'!B57</f>
        <v>0</v>
      </c>
      <c r="C55" s="499"/>
      <c r="D55" s="391">
        <f>+'Total Budget'!D57</f>
        <v>0</v>
      </c>
      <c r="E55" s="388">
        <f>+'Total Budget'!E57</f>
        <v>0</v>
      </c>
      <c r="F55" s="80"/>
      <c r="G55" s="385"/>
      <c r="H55" s="62">
        <f t="shared" si="3"/>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4">+D79*E79*F79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4"/>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4"/>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4"/>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4"/>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4"/>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5">+F104*G104</f>
        <v>0</v>
      </c>
      <c r="I104" s="117"/>
    </row>
    <row r="105" spans="1:9" x14ac:dyDescent="0.25">
      <c r="A105" s="321" t="s">
        <v>74</v>
      </c>
      <c r="B105" s="535">
        <f>+'Total Budget'!B107</f>
        <v>0</v>
      </c>
      <c r="C105" s="538"/>
      <c r="D105" s="500">
        <f>+'Total Budget'!D107</f>
        <v>0</v>
      </c>
      <c r="E105" s="501"/>
      <c r="F105" s="89">
        <f>+'Total Budget'!E107</f>
        <v>0</v>
      </c>
      <c r="G105" s="101"/>
      <c r="H105" s="90">
        <f t="shared" si="5"/>
        <v>0</v>
      </c>
      <c r="I105" s="117"/>
    </row>
    <row r="106" spans="1:9" x14ac:dyDescent="0.25">
      <c r="A106" s="321" t="s">
        <v>75</v>
      </c>
      <c r="B106" s="535">
        <f>+'Total Budget'!B108</f>
        <v>0</v>
      </c>
      <c r="C106" s="538"/>
      <c r="D106" s="500">
        <f>+'Total Budget'!D108</f>
        <v>0</v>
      </c>
      <c r="E106" s="501"/>
      <c r="F106" s="89">
        <f>+'Total Budget'!E108</f>
        <v>0</v>
      </c>
      <c r="G106" s="101"/>
      <c r="H106" s="90">
        <f t="shared" si="5"/>
        <v>0</v>
      </c>
      <c r="I106" s="117"/>
    </row>
    <row r="107" spans="1:9" x14ac:dyDescent="0.25">
      <c r="A107" s="321" t="s">
        <v>76</v>
      </c>
      <c r="B107" s="535">
        <f>+'Total Budget'!B109</f>
        <v>0</v>
      </c>
      <c r="C107" s="538"/>
      <c r="D107" s="500">
        <f>+'Total Budget'!D109</f>
        <v>0</v>
      </c>
      <c r="E107" s="501"/>
      <c r="F107" s="89">
        <f>+'Total Budget'!E109</f>
        <v>0</v>
      </c>
      <c r="G107" s="101"/>
      <c r="H107" s="90">
        <f t="shared" si="5"/>
        <v>0</v>
      </c>
      <c r="I107" s="117"/>
    </row>
    <row r="108" spans="1:9" x14ac:dyDescent="0.25">
      <c r="A108" s="321" t="s">
        <v>77</v>
      </c>
      <c r="B108" s="535">
        <f>+'Total Budget'!B110</f>
        <v>0</v>
      </c>
      <c r="C108" s="538"/>
      <c r="D108" s="500">
        <f>+'Total Budget'!D110</f>
        <v>0</v>
      </c>
      <c r="E108" s="501"/>
      <c r="F108" s="89">
        <f>+'Total Budget'!E110</f>
        <v>0</v>
      </c>
      <c r="G108" s="101"/>
      <c r="H108" s="90">
        <f t="shared" si="5"/>
        <v>0</v>
      </c>
      <c r="I108" s="117"/>
    </row>
    <row r="109" spans="1:9" ht="13.8" thickBot="1" x14ac:dyDescent="0.3">
      <c r="A109" s="323" t="s">
        <v>78</v>
      </c>
      <c r="B109" s="533">
        <f>+'Total Budget'!B111</f>
        <v>0</v>
      </c>
      <c r="C109" s="534"/>
      <c r="D109" s="551">
        <f>+'Total Budget'!D111</f>
        <v>0</v>
      </c>
      <c r="E109" s="552"/>
      <c r="F109" s="289">
        <f>+'Total Budget'!E111</f>
        <v>0</v>
      </c>
      <c r="G109" s="204"/>
      <c r="H109" s="206">
        <f t="shared" si="5"/>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8</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GNetM8fYGfTZl2/H9CtzklwxWjZiWhwt+hs5bFrb//wwFNZrIAO+iffNL6mklF8F2b8H9NnT3jH+L4oYr7CTvw==" saltValue="YFlvwmd/c4e03WQE2ewULQ=="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118:G118"/>
    <mergeCell ref="B128:C128"/>
    <mergeCell ref="E128:N128"/>
    <mergeCell ref="B129:C129"/>
    <mergeCell ref="B130:C130"/>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04:C104"/>
    <mergeCell ref="D104:E104"/>
    <mergeCell ref="B105:C105"/>
    <mergeCell ref="D105:E105"/>
    <mergeCell ref="B106:C106"/>
    <mergeCell ref="D106:E106"/>
    <mergeCell ref="B99:C99"/>
    <mergeCell ref="D99:F99"/>
    <mergeCell ref="B100:C100"/>
    <mergeCell ref="D100:F100"/>
    <mergeCell ref="B103:C103"/>
    <mergeCell ref="D103:E103"/>
    <mergeCell ref="B96:C96"/>
    <mergeCell ref="D96:F96"/>
    <mergeCell ref="B97:C97"/>
    <mergeCell ref="D97:F97"/>
    <mergeCell ref="B98:C98"/>
    <mergeCell ref="D98:F98"/>
    <mergeCell ref="B69:G69"/>
    <mergeCell ref="B70:G70"/>
    <mergeCell ref="B75:G75"/>
    <mergeCell ref="B94:C94"/>
    <mergeCell ref="B95:C95"/>
    <mergeCell ref="D95:F95"/>
    <mergeCell ref="D94:F94"/>
    <mergeCell ref="B68:G68"/>
    <mergeCell ref="B54:C54"/>
    <mergeCell ref="B55:C55"/>
    <mergeCell ref="B56:C56"/>
    <mergeCell ref="B60:G60"/>
    <mergeCell ref="B61:G61"/>
    <mergeCell ref="B62:G62"/>
    <mergeCell ref="B63:G63"/>
    <mergeCell ref="B64:G64"/>
    <mergeCell ref="B65:G65"/>
    <mergeCell ref="B66:G66"/>
    <mergeCell ref="B67:G67"/>
    <mergeCell ref="B53:C53"/>
    <mergeCell ref="B40:C40"/>
    <mergeCell ref="B41:C41"/>
    <mergeCell ref="B42:C42"/>
    <mergeCell ref="B43:C43"/>
    <mergeCell ref="B46:C46"/>
    <mergeCell ref="B47:C47"/>
    <mergeCell ref="B48:C48"/>
    <mergeCell ref="B49:C49"/>
    <mergeCell ref="B50:C50"/>
    <mergeCell ref="B51:C51"/>
    <mergeCell ref="B52:C52"/>
    <mergeCell ref="B39:C39"/>
    <mergeCell ref="B1:C1"/>
    <mergeCell ref="E1:F1"/>
    <mergeCell ref="E2:F2"/>
    <mergeCell ref="G2:I2"/>
    <mergeCell ref="B6:G6"/>
    <mergeCell ref="B33:C33"/>
    <mergeCell ref="B34:C34"/>
    <mergeCell ref="B35:C35"/>
    <mergeCell ref="B36:C36"/>
    <mergeCell ref="B37:C37"/>
    <mergeCell ref="B38:C38"/>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67F69-C022-4FC6-AEA0-BD9B02CEDF0E}">
  <sheetPr codeName="Sheet12"/>
  <dimension ref="A1:N131"/>
  <sheetViews>
    <sheetView showGridLines="0" zoomScaleNormal="100" workbookViewId="0">
      <pane ySplit="1908" topLeftCell="A7"/>
      <selection activeCell="G2" sqref="G2:I2"/>
      <selection pane="bottomLeft" activeCell="N117" sqref="N117"/>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9</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181</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9</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nx6/XIN40OPPIfqThxUi43e30XFuFPk/UqwKkxv7lNSRwgT2r7vjHr4ZdWwrbcdrjxYW8dlSj6NePMffI1P1Gg==" saltValue="uCrbSjKjQ1192vGCIGreAw=="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118:G118"/>
    <mergeCell ref="B128:C128"/>
    <mergeCell ref="E128:N128"/>
    <mergeCell ref="B129:C129"/>
    <mergeCell ref="B130:C130"/>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04:C104"/>
    <mergeCell ref="D104:E104"/>
    <mergeCell ref="B105:C105"/>
    <mergeCell ref="D105:E105"/>
    <mergeCell ref="B106:C106"/>
    <mergeCell ref="D106:E106"/>
    <mergeCell ref="B99:C99"/>
    <mergeCell ref="D99:F99"/>
    <mergeCell ref="B100:C100"/>
    <mergeCell ref="D100:F100"/>
    <mergeCell ref="B103:C103"/>
    <mergeCell ref="D103:E103"/>
    <mergeCell ref="B96:C96"/>
    <mergeCell ref="D96:F96"/>
    <mergeCell ref="B97:C97"/>
    <mergeCell ref="D97:F97"/>
    <mergeCell ref="B98:C98"/>
    <mergeCell ref="D98:F98"/>
    <mergeCell ref="B69:G69"/>
    <mergeCell ref="B70:G70"/>
    <mergeCell ref="B75:G75"/>
    <mergeCell ref="B94:C94"/>
    <mergeCell ref="B95:C95"/>
    <mergeCell ref="D95:F95"/>
    <mergeCell ref="D94:F94"/>
    <mergeCell ref="B68:G68"/>
    <mergeCell ref="B54:C54"/>
    <mergeCell ref="B55:C55"/>
    <mergeCell ref="B56:C56"/>
    <mergeCell ref="B60:G60"/>
    <mergeCell ref="B61:G61"/>
    <mergeCell ref="B62:G62"/>
    <mergeCell ref="B63:G63"/>
    <mergeCell ref="B64:G64"/>
    <mergeCell ref="B65:G65"/>
    <mergeCell ref="B66:G66"/>
    <mergeCell ref="B67:G67"/>
    <mergeCell ref="B53:C53"/>
    <mergeCell ref="B40:C40"/>
    <mergeCell ref="B41:C41"/>
    <mergeCell ref="B42:C42"/>
    <mergeCell ref="B43:C43"/>
    <mergeCell ref="B46:C46"/>
    <mergeCell ref="B47:C47"/>
    <mergeCell ref="B48:C48"/>
    <mergeCell ref="B49:C49"/>
    <mergeCell ref="B50:C50"/>
    <mergeCell ref="B51:C51"/>
    <mergeCell ref="B52:C52"/>
    <mergeCell ref="B39:C39"/>
    <mergeCell ref="B1:C1"/>
    <mergeCell ref="E1:F1"/>
    <mergeCell ref="E2:F2"/>
    <mergeCell ref="G2:I2"/>
    <mergeCell ref="B6:G6"/>
    <mergeCell ref="B33:C33"/>
    <mergeCell ref="B34:C34"/>
    <mergeCell ref="B35:C35"/>
    <mergeCell ref="B36:C36"/>
    <mergeCell ref="B37:C37"/>
    <mergeCell ref="B38:C38"/>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DF0C-14F5-4DA6-94D4-2379C59D66FC}">
  <sheetPr codeName="Sheet13"/>
  <dimension ref="A1:N131"/>
  <sheetViews>
    <sheetView showGridLines="0" zoomScaleNormal="100" workbookViewId="0">
      <pane ySplit="1908" topLeftCell="A7"/>
      <selection activeCell="G2" sqref="G2:I2"/>
      <selection pane="bottomLeft" activeCell="B118" sqref="B118:G118"/>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10</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10</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cyEKgu/RIeRj3gTxMSyXDpHDTRh56ireVOBisx1sHUwmv4ikR0pe2XrDzbe7H/UTUne/tseI/Wd9kdEIbs6Dvg==" saltValue="ZfgIWcni51wBC6OkmmhMjg=="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118:G118"/>
    <mergeCell ref="B128:C128"/>
    <mergeCell ref="E128:N128"/>
    <mergeCell ref="B129:C129"/>
    <mergeCell ref="B130:C130"/>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04:C104"/>
    <mergeCell ref="D104:E104"/>
    <mergeCell ref="B105:C105"/>
    <mergeCell ref="D105:E105"/>
    <mergeCell ref="B106:C106"/>
    <mergeCell ref="D106:E106"/>
    <mergeCell ref="B99:C99"/>
    <mergeCell ref="D99:F99"/>
    <mergeCell ref="B100:C100"/>
    <mergeCell ref="D100:F100"/>
    <mergeCell ref="B103:C103"/>
    <mergeCell ref="D103:E103"/>
    <mergeCell ref="B96:C96"/>
    <mergeCell ref="D96:F96"/>
    <mergeCell ref="B97:C97"/>
    <mergeCell ref="D97:F97"/>
    <mergeCell ref="B98:C98"/>
    <mergeCell ref="D98:F98"/>
    <mergeCell ref="B69:G69"/>
    <mergeCell ref="B70:G70"/>
    <mergeCell ref="B75:G75"/>
    <mergeCell ref="B94:C94"/>
    <mergeCell ref="B95:C95"/>
    <mergeCell ref="D95:F95"/>
    <mergeCell ref="D94:F94"/>
    <mergeCell ref="B68:G68"/>
    <mergeCell ref="B54:C54"/>
    <mergeCell ref="B55:C55"/>
    <mergeCell ref="B56:C56"/>
    <mergeCell ref="B60:G60"/>
    <mergeCell ref="B61:G61"/>
    <mergeCell ref="B62:G62"/>
    <mergeCell ref="B63:G63"/>
    <mergeCell ref="B64:G64"/>
    <mergeCell ref="B65:G65"/>
    <mergeCell ref="B66:G66"/>
    <mergeCell ref="B67:G67"/>
    <mergeCell ref="B53:C53"/>
    <mergeCell ref="B40:C40"/>
    <mergeCell ref="B41:C41"/>
    <mergeCell ref="B42:C42"/>
    <mergeCell ref="B43:C43"/>
    <mergeCell ref="B46:C46"/>
    <mergeCell ref="B47:C47"/>
    <mergeCell ref="B48:C48"/>
    <mergeCell ref="B49:C49"/>
    <mergeCell ref="B50:C50"/>
    <mergeCell ref="B51:C51"/>
    <mergeCell ref="B52:C52"/>
    <mergeCell ref="B39:C39"/>
    <mergeCell ref="B1:C1"/>
    <mergeCell ref="E1:F1"/>
    <mergeCell ref="E2:F2"/>
    <mergeCell ref="G2:I2"/>
    <mergeCell ref="B6:G6"/>
    <mergeCell ref="B33:C33"/>
    <mergeCell ref="B34:C34"/>
    <mergeCell ref="B35:C35"/>
    <mergeCell ref="B36:C36"/>
    <mergeCell ref="B37:C37"/>
    <mergeCell ref="B38:C38"/>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C1865-EF58-4159-883F-C743B677D8C8}">
  <sheetPr codeName="Sheet14"/>
  <dimension ref="A1:N131"/>
  <sheetViews>
    <sheetView showGridLines="0" zoomScaleNormal="100" workbookViewId="0">
      <pane ySplit="1908" topLeftCell="A7"/>
      <selection activeCell="G2" sqref="G2:I2"/>
      <selection pane="bottomLeft" activeCell="F21" sqref="F21"/>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11</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11</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MwSezE4id08Kn09adA2JRAZ3+qqzl7IN35Grru97DltXymotkpwuoG4m90dOSzQACA7KT4zvONZLG6Ssh14Mg==" saltValue="A/SDNdrcBYXneNGe1fgyzw=="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118:G118"/>
    <mergeCell ref="B128:C128"/>
    <mergeCell ref="E128:N128"/>
    <mergeCell ref="B129:C129"/>
    <mergeCell ref="B130:C130"/>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04:C104"/>
    <mergeCell ref="D104:E104"/>
    <mergeCell ref="B105:C105"/>
    <mergeCell ref="D105:E105"/>
    <mergeCell ref="B106:C106"/>
    <mergeCell ref="D106:E106"/>
    <mergeCell ref="B99:C99"/>
    <mergeCell ref="D99:F99"/>
    <mergeCell ref="B100:C100"/>
    <mergeCell ref="D100:F100"/>
    <mergeCell ref="B103:C103"/>
    <mergeCell ref="D103:E103"/>
    <mergeCell ref="B96:C96"/>
    <mergeCell ref="D96:F96"/>
    <mergeCell ref="B97:C97"/>
    <mergeCell ref="D97:F97"/>
    <mergeCell ref="B98:C98"/>
    <mergeCell ref="D98:F98"/>
    <mergeCell ref="B69:G69"/>
    <mergeCell ref="B70:G70"/>
    <mergeCell ref="B75:G75"/>
    <mergeCell ref="B94:C94"/>
    <mergeCell ref="B95:C95"/>
    <mergeCell ref="D95:F95"/>
    <mergeCell ref="D94:F94"/>
    <mergeCell ref="B68:G68"/>
    <mergeCell ref="B54:C54"/>
    <mergeCell ref="B55:C55"/>
    <mergeCell ref="B56:C56"/>
    <mergeCell ref="B60:G60"/>
    <mergeCell ref="B61:G61"/>
    <mergeCell ref="B62:G62"/>
    <mergeCell ref="B63:G63"/>
    <mergeCell ref="B64:G64"/>
    <mergeCell ref="B65:G65"/>
    <mergeCell ref="B66:G66"/>
    <mergeCell ref="B67:G67"/>
    <mergeCell ref="B53:C53"/>
    <mergeCell ref="B40:C40"/>
    <mergeCell ref="B41:C41"/>
    <mergeCell ref="B42:C42"/>
    <mergeCell ref="B43:C43"/>
    <mergeCell ref="B46:C46"/>
    <mergeCell ref="B47:C47"/>
    <mergeCell ref="B48:C48"/>
    <mergeCell ref="B49:C49"/>
    <mergeCell ref="B50:C50"/>
    <mergeCell ref="B51:C51"/>
    <mergeCell ref="B52:C52"/>
    <mergeCell ref="B39:C39"/>
    <mergeCell ref="B1:C1"/>
    <mergeCell ref="E1:F1"/>
    <mergeCell ref="E2:F2"/>
    <mergeCell ref="G2:I2"/>
    <mergeCell ref="B6:G6"/>
    <mergeCell ref="B33:C33"/>
    <mergeCell ref="B34:C34"/>
    <mergeCell ref="B35:C35"/>
    <mergeCell ref="B36:C36"/>
    <mergeCell ref="B37:C37"/>
    <mergeCell ref="B38:C38"/>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93034-977E-4E19-A3BB-788C9DED102F}">
  <sheetPr codeName="Sheet15"/>
  <dimension ref="A1:P131"/>
  <sheetViews>
    <sheetView showGridLines="0" zoomScaleNormal="100" workbookViewId="0">
      <pane ySplit="1908" topLeftCell="A7"/>
      <selection activeCell="G2" sqref="G2:I2"/>
      <selection pane="bottomLeft" activeCell="L116" sqref="L116"/>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12</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16" x14ac:dyDescent="0.25">
      <c r="A97" s="324" t="s">
        <v>69</v>
      </c>
      <c r="B97" s="501">
        <f>+'Total Budget'!B99</f>
        <v>0</v>
      </c>
      <c r="C97" s="522"/>
      <c r="D97" s="511">
        <f>+'Total Budget'!D99</f>
        <v>0</v>
      </c>
      <c r="E97" s="511"/>
      <c r="F97" s="511"/>
      <c r="G97" s="222">
        <f>'Total Budget'!G99</f>
        <v>0</v>
      </c>
      <c r="H97" s="203"/>
      <c r="I97" s="110"/>
    </row>
    <row r="98" spans="1:16" x14ac:dyDescent="0.25">
      <c r="A98" s="324" t="s">
        <v>70</v>
      </c>
      <c r="B98" s="501">
        <f>+'Total Budget'!B100</f>
        <v>0</v>
      </c>
      <c r="C98" s="522"/>
      <c r="D98" s="511">
        <f>+'Total Budget'!D100</f>
        <v>0</v>
      </c>
      <c r="E98" s="511"/>
      <c r="F98" s="511"/>
      <c r="G98" s="222">
        <f>'Total Budget'!G100</f>
        <v>0</v>
      </c>
      <c r="H98" s="203"/>
      <c r="I98" s="110"/>
    </row>
    <row r="99" spans="1:16" x14ac:dyDescent="0.25">
      <c r="A99" s="324" t="s">
        <v>71</v>
      </c>
      <c r="B99" s="501">
        <f>+'Total Budget'!B101</f>
        <v>0</v>
      </c>
      <c r="C99" s="522"/>
      <c r="D99" s="511">
        <f>+'Total Budget'!D101</f>
        <v>0</v>
      </c>
      <c r="E99" s="511"/>
      <c r="F99" s="511"/>
      <c r="G99" s="222">
        <f>'Total Budget'!G101</f>
        <v>0</v>
      </c>
      <c r="H99" s="203"/>
      <c r="I99" s="110"/>
    </row>
    <row r="100" spans="1:16" ht="13.8" thickBot="1" x14ac:dyDescent="0.3">
      <c r="A100" s="324" t="s">
        <v>72</v>
      </c>
      <c r="B100" s="556">
        <f>+'Total Budget'!B102</f>
        <v>0</v>
      </c>
      <c r="C100" s="557"/>
      <c r="D100" s="502">
        <f>+'Total Budget'!D102</f>
        <v>0</v>
      </c>
      <c r="E100" s="502"/>
      <c r="F100" s="502"/>
      <c r="G100" s="225">
        <f>'Total Budget'!G102</f>
        <v>0</v>
      </c>
      <c r="H100" s="18"/>
      <c r="I100" s="110"/>
    </row>
    <row r="101" spans="1:16" s="45" customFormat="1" ht="16.2" customHeight="1" thickTop="1" x14ac:dyDescent="0.25">
      <c r="B101" s="277"/>
      <c r="C101" s="266" t="s">
        <v>25</v>
      </c>
      <c r="D101" s="267"/>
      <c r="E101" s="267"/>
      <c r="F101" s="267"/>
      <c r="G101" s="267"/>
      <c r="H101" s="268"/>
      <c r="I101" s="278">
        <f>+SUM(H95:H100)</f>
        <v>0</v>
      </c>
    </row>
    <row r="102" spans="1:16" ht="18" customHeight="1" x14ac:dyDescent="0.3">
      <c r="B102" s="298" t="s">
        <v>30</v>
      </c>
      <c r="C102" s="31"/>
      <c r="I102" s="110"/>
    </row>
    <row r="103" spans="1:16" s="45" customFormat="1" ht="38.25" customHeight="1" x14ac:dyDescent="0.25">
      <c r="B103" s="539" t="s">
        <v>20</v>
      </c>
      <c r="C103" s="553"/>
      <c r="D103" s="554" t="s">
        <v>159</v>
      </c>
      <c r="E103" s="555"/>
      <c r="F103" s="224" t="s">
        <v>22</v>
      </c>
      <c r="G103" s="220" t="s">
        <v>23</v>
      </c>
      <c r="H103" s="224" t="s">
        <v>49</v>
      </c>
      <c r="I103" s="114"/>
    </row>
    <row r="104" spans="1:16"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16" x14ac:dyDescent="0.25">
      <c r="A105" s="321" t="s">
        <v>74</v>
      </c>
      <c r="B105" s="535">
        <f>+'Total Budget'!B107</f>
        <v>0</v>
      </c>
      <c r="C105" s="538"/>
      <c r="D105" s="500">
        <f>+'Total Budget'!D107</f>
        <v>0</v>
      </c>
      <c r="E105" s="501"/>
      <c r="F105" s="89">
        <f>+'Total Budget'!E107</f>
        <v>0</v>
      </c>
      <c r="G105" s="101"/>
      <c r="H105" s="90">
        <f t="shared" si="6"/>
        <v>0</v>
      </c>
      <c r="I105" s="117"/>
    </row>
    <row r="106" spans="1:16" x14ac:dyDescent="0.25">
      <c r="A106" s="321" t="s">
        <v>75</v>
      </c>
      <c r="B106" s="535">
        <f>+'Total Budget'!B108</f>
        <v>0</v>
      </c>
      <c r="C106" s="538"/>
      <c r="D106" s="500">
        <f>+'Total Budget'!D108</f>
        <v>0</v>
      </c>
      <c r="E106" s="501"/>
      <c r="F106" s="89">
        <f>+'Total Budget'!E108</f>
        <v>0</v>
      </c>
      <c r="G106" s="101"/>
      <c r="H106" s="90">
        <f t="shared" si="6"/>
        <v>0</v>
      </c>
      <c r="I106" s="117"/>
    </row>
    <row r="107" spans="1:16" x14ac:dyDescent="0.25">
      <c r="A107" s="321" t="s">
        <v>76</v>
      </c>
      <c r="B107" s="535">
        <f>+'Total Budget'!B109</f>
        <v>0</v>
      </c>
      <c r="C107" s="538"/>
      <c r="D107" s="500">
        <f>+'Total Budget'!D109</f>
        <v>0</v>
      </c>
      <c r="E107" s="501"/>
      <c r="F107" s="89">
        <f>+'Total Budget'!E109</f>
        <v>0</v>
      </c>
      <c r="G107" s="101"/>
      <c r="H107" s="90">
        <f t="shared" si="6"/>
        <v>0</v>
      </c>
      <c r="I107" s="117"/>
    </row>
    <row r="108" spans="1:16" x14ac:dyDescent="0.25">
      <c r="A108" s="321" t="s">
        <v>77</v>
      </c>
      <c r="B108" s="535">
        <f>+'Total Budget'!B110</f>
        <v>0</v>
      </c>
      <c r="C108" s="538"/>
      <c r="D108" s="500">
        <f>+'Total Budget'!D110</f>
        <v>0</v>
      </c>
      <c r="E108" s="501"/>
      <c r="F108" s="89">
        <f>+'Total Budget'!E110</f>
        <v>0</v>
      </c>
      <c r="G108" s="101"/>
      <c r="H108" s="90">
        <f t="shared" si="6"/>
        <v>0</v>
      </c>
      <c r="I108" s="117"/>
    </row>
    <row r="109" spans="1:16" ht="13.8" thickBot="1" x14ac:dyDescent="0.3">
      <c r="A109" s="323" t="s">
        <v>78</v>
      </c>
      <c r="B109" s="533">
        <f>+'Total Budget'!B111</f>
        <v>0</v>
      </c>
      <c r="C109" s="534"/>
      <c r="D109" s="551">
        <f>+'Total Budget'!D111</f>
        <v>0</v>
      </c>
      <c r="E109" s="552"/>
      <c r="F109" s="289">
        <f>+'Total Budget'!E111</f>
        <v>0</v>
      </c>
      <c r="G109" s="204"/>
      <c r="H109" s="206">
        <f t="shared" si="6"/>
        <v>0</v>
      </c>
      <c r="I109" s="117"/>
    </row>
    <row r="110" spans="1:16" s="45" customFormat="1" ht="18" customHeight="1" thickTop="1" x14ac:dyDescent="0.25">
      <c r="B110" s="277"/>
      <c r="C110" s="266" t="s">
        <v>24</v>
      </c>
      <c r="D110" s="267"/>
      <c r="E110" s="267"/>
      <c r="F110" s="267"/>
      <c r="G110" s="267"/>
      <c r="H110" s="268"/>
      <c r="I110" s="278">
        <f>+SUM(H104:H109)</f>
        <v>0</v>
      </c>
    </row>
    <row r="111" spans="1:16" ht="18" customHeight="1" x14ac:dyDescent="0.3">
      <c r="B111" s="298" t="s">
        <v>31</v>
      </c>
      <c r="C111" s="31"/>
      <c r="I111" s="110"/>
      <c r="K111" s="578"/>
      <c r="L111" s="578"/>
      <c r="M111" s="579"/>
      <c r="N111" s="579"/>
      <c r="O111" s="579"/>
      <c r="P111" s="579"/>
    </row>
    <row r="112" spans="1:16"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12</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WVFlGhEfpTSUHjX1eOkfBgC1NMnBVIyy4PKaX5l23ZbnZEDtUyftosPTZuolzC11QdXqW3CoanzWNbyuFurluw==" saltValue="GWTAwKaBT1LPha/fn/gqtg==" spinCount="100000" sheet="1" formatCells="0" formatColumns="0" formatRows="0" selectLockedCells="1"/>
  <dataConsolidate link="1">
    <dataRefs count="3">
      <dataRef ref="F10" sheet="Task 1" r:id="rId1"/>
      <dataRef ref="F10" sheet="Task 2" r:id="rId2"/>
      <dataRef ref="F13:F16" sheet="Total Budget"/>
    </dataRefs>
  </dataConsolidate>
  <mergeCells count="79">
    <mergeCell ref="B118:G118"/>
    <mergeCell ref="B128:C128"/>
    <mergeCell ref="E128:N128"/>
    <mergeCell ref="B129:C129"/>
    <mergeCell ref="B130:C130"/>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04:C104"/>
    <mergeCell ref="D104:E104"/>
    <mergeCell ref="B105:C105"/>
    <mergeCell ref="D105:E105"/>
    <mergeCell ref="B106:C106"/>
    <mergeCell ref="D106:E106"/>
    <mergeCell ref="B99:C99"/>
    <mergeCell ref="D99:F99"/>
    <mergeCell ref="B100:C100"/>
    <mergeCell ref="D100:F100"/>
    <mergeCell ref="B103:C103"/>
    <mergeCell ref="D103:E103"/>
    <mergeCell ref="B96:C96"/>
    <mergeCell ref="D96:F96"/>
    <mergeCell ref="B97:C97"/>
    <mergeCell ref="D97:F97"/>
    <mergeCell ref="B98:C98"/>
    <mergeCell ref="D98:F98"/>
    <mergeCell ref="B69:G69"/>
    <mergeCell ref="B70:G70"/>
    <mergeCell ref="B75:G75"/>
    <mergeCell ref="B94:C94"/>
    <mergeCell ref="B95:C95"/>
    <mergeCell ref="D95:F95"/>
    <mergeCell ref="D94:F94"/>
    <mergeCell ref="B49:C49"/>
    <mergeCell ref="B50:C50"/>
    <mergeCell ref="B51:C51"/>
    <mergeCell ref="B52:C52"/>
    <mergeCell ref="B68:G68"/>
    <mergeCell ref="B54:C54"/>
    <mergeCell ref="B55:C55"/>
    <mergeCell ref="B56:C56"/>
    <mergeCell ref="B60:G60"/>
    <mergeCell ref="B61:G61"/>
    <mergeCell ref="B62:G62"/>
    <mergeCell ref="B63:G63"/>
    <mergeCell ref="B64:G64"/>
    <mergeCell ref="B65:G65"/>
    <mergeCell ref="B66:G66"/>
    <mergeCell ref="B67:G67"/>
    <mergeCell ref="B42:C42"/>
    <mergeCell ref="B43:C43"/>
    <mergeCell ref="B46:C46"/>
    <mergeCell ref="B47:C47"/>
    <mergeCell ref="B48:C48"/>
    <mergeCell ref="K111:P111"/>
    <mergeCell ref="B39:C39"/>
    <mergeCell ref="B1:C1"/>
    <mergeCell ref="E1:F1"/>
    <mergeCell ref="E2:F2"/>
    <mergeCell ref="G2:I2"/>
    <mergeCell ref="B6:G6"/>
    <mergeCell ref="B33:C33"/>
    <mergeCell ref="B34:C34"/>
    <mergeCell ref="B35:C35"/>
    <mergeCell ref="B36:C36"/>
    <mergeCell ref="B37:C37"/>
    <mergeCell ref="B38:C38"/>
    <mergeCell ref="B53:C53"/>
    <mergeCell ref="B40:C40"/>
    <mergeCell ref="B41:C41"/>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406DE-EB9E-4966-AC16-18BC470EE4C2}">
  <sheetPr codeName="Sheet16"/>
  <dimension ref="A1:N131"/>
  <sheetViews>
    <sheetView showGridLines="0" zoomScaleNormal="100" workbookViewId="0">
      <pane ySplit="1908" topLeftCell="A7"/>
      <selection activeCell="G2" sqref="G2:I2"/>
      <selection pane="bottomLeft" activeCell="M116" sqref="M116"/>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13</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13</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5A3+PFentzKaiedUds25zhEWP/j8V0DEW4JooCKS2G+fTHw9Fc7wbRkDwZdUfouD5i8y+/TYdiqBN2rNMophMQ==" saltValue="v+/MRsYAiL+1pMXzRoV3Ww=="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118:G118"/>
    <mergeCell ref="B128:C128"/>
    <mergeCell ref="E128:N128"/>
    <mergeCell ref="B129:C129"/>
    <mergeCell ref="B130:C130"/>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04:C104"/>
    <mergeCell ref="D104:E104"/>
    <mergeCell ref="B105:C105"/>
    <mergeCell ref="D105:E105"/>
    <mergeCell ref="B106:C106"/>
    <mergeCell ref="D106:E106"/>
    <mergeCell ref="B99:C99"/>
    <mergeCell ref="D99:F99"/>
    <mergeCell ref="B100:C100"/>
    <mergeCell ref="D100:F100"/>
    <mergeCell ref="B103:C103"/>
    <mergeCell ref="D103:E103"/>
    <mergeCell ref="B96:C96"/>
    <mergeCell ref="D96:F96"/>
    <mergeCell ref="B97:C97"/>
    <mergeCell ref="D97:F97"/>
    <mergeCell ref="B98:C98"/>
    <mergeCell ref="D98:F98"/>
    <mergeCell ref="B69:G69"/>
    <mergeCell ref="B70:G70"/>
    <mergeCell ref="B75:G75"/>
    <mergeCell ref="B94:C94"/>
    <mergeCell ref="B95:C95"/>
    <mergeCell ref="D95:F95"/>
    <mergeCell ref="D94:F94"/>
    <mergeCell ref="B68:G68"/>
    <mergeCell ref="B54:C54"/>
    <mergeCell ref="B55:C55"/>
    <mergeCell ref="B56:C56"/>
    <mergeCell ref="B60:G60"/>
    <mergeCell ref="B61:G61"/>
    <mergeCell ref="B62:G62"/>
    <mergeCell ref="B63:G63"/>
    <mergeCell ref="B64:G64"/>
    <mergeCell ref="B65:G65"/>
    <mergeCell ref="B66:G66"/>
    <mergeCell ref="B67:G67"/>
    <mergeCell ref="B53:C53"/>
    <mergeCell ref="B40:C40"/>
    <mergeCell ref="B41:C41"/>
    <mergeCell ref="B42:C42"/>
    <mergeCell ref="B43:C43"/>
    <mergeCell ref="B46:C46"/>
    <mergeCell ref="B47:C47"/>
    <mergeCell ref="B48:C48"/>
    <mergeCell ref="B49:C49"/>
    <mergeCell ref="B50:C50"/>
    <mergeCell ref="B51:C51"/>
    <mergeCell ref="B52:C52"/>
    <mergeCell ref="B39:C39"/>
    <mergeCell ref="B1:C1"/>
    <mergeCell ref="E1:F1"/>
    <mergeCell ref="E2:F2"/>
    <mergeCell ref="G2:I2"/>
    <mergeCell ref="B6:G6"/>
    <mergeCell ref="B33:C33"/>
    <mergeCell ref="B34:C34"/>
    <mergeCell ref="B35:C35"/>
    <mergeCell ref="B36:C36"/>
    <mergeCell ref="B37:C37"/>
    <mergeCell ref="B38:C38"/>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F8FDD-9F93-4270-955B-FE12236BD197}">
  <sheetPr codeName="Sheet17"/>
  <dimension ref="A1:N131"/>
  <sheetViews>
    <sheetView showGridLines="0" zoomScaleNormal="100" workbookViewId="0">
      <pane ySplit="1908" topLeftCell="A7"/>
      <selection activeCell="G2" sqref="G2:I2"/>
      <selection pane="bottomLeft" activeCell="N106" sqref="N106"/>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14</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179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14</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tSORBHu+sJmJKthQshC8iwnxwPEPlc8v8fAMipIQRz3JRuuehXHSP1dSxFqtALDB2r9ReLS+TkKK995ksopTA==" saltValue="BJUjWhXcP6cMJgO8KfyD/Q=="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39:C39"/>
    <mergeCell ref="B1:C1"/>
    <mergeCell ref="E1:F1"/>
    <mergeCell ref="E2:F2"/>
    <mergeCell ref="G2:I2"/>
    <mergeCell ref="B6:G6"/>
    <mergeCell ref="B33:C33"/>
    <mergeCell ref="B34:C34"/>
    <mergeCell ref="B35:C35"/>
    <mergeCell ref="B36:C36"/>
    <mergeCell ref="B37:C37"/>
    <mergeCell ref="B38:C38"/>
    <mergeCell ref="B53:C53"/>
    <mergeCell ref="B40:C40"/>
    <mergeCell ref="B41:C41"/>
    <mergeCell ref="B42:C42"/>
    <mergeCell ref="B43:C43"/>
    <mergeCell ref="B46:C46"/>
    <mergeCell ref="B47:C47"/>
    <mergeCell ref="B48:C48"/>
    <mergeCell ref="B49:C49"/>
    <mergeCell ref="B50:C50"/>
    <mergeCell ref="B51:C51"/>
    <mergeCell ref="B52:C52"/>
    <mergeCell ref="B68:G68"/>
    <mergeCell ref="B54:C54"/>
    <mergeCell ref="B55:C55"/>
    <mergeCell ref="B56:C56"/>
    <mergeCell ref="B60:G60"/>
    <mergeCell ref="B61:G61"/>
    <mergeCell ref="B62:G62"/>
    <mergeCell ref="B63:G63"/>
    <mergeCell ref="B64:G64"/>
    <mergeCell ref="B65:G65"/>
    <mergeCell ref="B66:G66"/>
    <mergeCell ref="B67:G67"/>
    <mergeCell ref="B69:G69"/>
    <mergeCell ref="B70:G70"/>
    <mergeCell ref="B75:G75"/>
    <mergeCell ref="B94:C94"/>
    <mergeCell ref="B95:C95"/>
    <mergeCell ref="D95:F95"/>
    <mergeCell ref="D94:F94"/>
    <mergeCell ref="B96:C96"/>
    <mergeCell ref="D96:F96"/>
    <mergeCell ref="B97:C97"/>
    <mergeCell ref="D97:F97"/>
    <mergeCell ref="B98:C98"/>
    <mergeCell ref="D98:F98"/>
    <mergeCell ref="B99:C99"/>
    <mergeCell ref="D99:F99"/>
    <mergeCell ref="B100:C100"/>
    <mergeCell ref="D100:F100"/>
    <mergeCell ref="B103:C103"/>
    <mergeCell ref="D103:E103"/>
    <mergeCell ref="B104:C104"/>
    <mergeCell ref="D104:E104"/>
    <mergeCell ref="B105:C105"/>
    <mergeCell ref="D105:E105"/>
    <mergeCell ref="B106:C106"/>
    <mergeCell ref="D106:E106"/>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18:G118"/>
    <mergeCell ref="B128:C128"/>
    <mergeCell ref="E128:N128"/>
    <mergeCell ref="B129:C129"/>
    <mergeCell ref="B130:C130"/>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4DDB9-4E08-46E0-8249-E62B77C15922}">
  <sheetPr codeName="Sheet18"/>
  <dimension ref="A1:N131"/>
  <sheetViews>
    <sheetView showGridLines="0" zoomScaleNormal="100" workbookViewId="0">
      <pane ySplit="1908" topLeftCell="A7"/>
      <selection activeCell="G2" sqref="G2:I2"/>
      <selection pane="bottomLeft" activeCell="O110" sqref="O110"/>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15</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15</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0WJziE26yHUqDq6A7QOM8ri6n6IpF95KXOzREDC77ksNf0H4ohjrAhIbgZgf6Mc3KoCK9eTi2JMptaBLB/ieyQ==" saltValue="xaOB7tf+JM6/3ignYhlXEg=="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39:C39"/>
    <mergeCell ref="B1:C1"/>
    <mergeCell ref="E1:F1"/>
    <mergeCell ref="E2:F2"/>
    <mergeCell ref="G2:I2"/>
    <mergeCell ref="B6:G6"/>
    <mergeCell ref="B33:C33"/>
    <mergeCell ref="B34:C34"/>
    <mergeCell ref="B35:C35"/>
    <mergeCell ref="B36:C36"/>
    <mergeCell ref="B37:C37"/>
    <mergeCell ref="B38:C38"/>
    <mergeCell ref="B53:C53"/>
    <mergeCell ref="B40:C40"/>
    <mergeCell ref="B41:C41"/>
    <mergeCell ref="B42:C42"/>
    <mergeCell ref="B43:C43"/>
    <mergeCell ref="B46:C46"/>
    <mergeCell ref="B47:C47"/>
    <mergeCell ref="B48:C48"/>
    <mergeCell ref="B49:C49"/>
    <mergeCell ref="B50:C50"/>
    <mergeCell ref="B51:C51"/>
    <mergeCell ref="B52:C52"/>
    <mergeCell ref="B68:G68"/>
    <mergeCell ref="B54:C54"/>
    <mergeCell ref="B55:C55"/>
    <mergeCell ref="B56:C56"/>
    <mergeCell ref="B60:G60"/>
    <mergeCell ref="B61:G61"/>
    <mergeCell ref="B62:G62"/>
    <mergeCell ref="B63:G63"/>
    <mergeCell ref="B64:G64"/>
    <mergeCell ref="B65:G65"/>
    <mergeCell ref="B66:G66"/>
    <mergeCell ref="B67:G67"/>
    <mergeCell ref="B69:G69"/>
    <mergeCell ref="B70:G70"/>
    <mergeCell ref="B75:G75"/>
    <mergeCell ref="B94:C94"/>
    <mergeCell ref="B95:C95"/>
    <mergeCell ref="D95:F95"/>
    <mergeCell ref="D94:F94"/>
    <mergeCell ref="B96:C96"/>
    <mergeCell ref="D96:F96"/>
    <mergeCell ref="B97:C97"/>
    <mergeCell ref="D97:F97"/>
    <mergeCell ref="B98:C98"/>
    <mergeCell ref="D98:F98"/>
    <mergeCell ref="B99:C99"/>
    <mergeCell ref="D99:F99"/>
    <mergeCell ref="B100:C100"/>
    <mergeCell ref="D100:F100"/>
    <mergeCell ref="B103:C103"/>
    <mergeCell ref="D103:E103"/>
    <mergeCell ref="B104:C104"/>
    <mergeCell ref="D104:E104"/>
    <mergeCell ref="B105:C105"/>
    <mergeCell ref="D105:E105"/>
    <mergeCell ref="B106:C106"/>
    <mergeCell ref="D106:E106"/>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18:G118"/>
    <mergeCell ref="B128:C128"/>
    <mergeCell ref="E128:N128"/>
    <mergeCell ref="B129:C129"/>
    <mergeCell ref="B130:C130"/>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E810A-DFCF-43F4-9547-6A42EB92F989}">
  <sheetPr codeName="Sheet19"/>
  <dimension ref="A1:N131"/>
  <sheetViews>
    <sheetView showGridLines="0" zoomScaleNormal="100" workbookViewId="0">
      <pane ySplit="1908" topLeftCell="A7" activePane="bottomLeft"/>
      <selection activeCell="G2" sqref="G2:I2"/>
      <selection pane="bottomLeft" activeCell="F37" sqref="F37"/>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16</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181</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16</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jwavBPHjE2JsCZipOvzKmm5FfKIhOE3Y0RhaSY4WJ91ByOEZN03IhQRiaRDbqATAf+YjFOhAAk6oo9iC7XgEqQ==" saltValue="5Uln7BHwROVXw47BV7Lv4w=="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39:C39"/>
    <mergeCell ref="B1:C1"/>
    <mergeCell ref="E1:F1"/>
    <mergeCell ref="E2:F2"/>
    <mergeCell ref="G2:I2"/>
    <mergeCell ref="B6:G6"/>
    <mergeCell ref="B33:C33"/>
    <mergeCell ref="B34:C34"/>
    <mergeCell ref="B35:C35"/>
    <mergeCell ref="B36:C36"/>
    <mergeCell ref="B37:C37"/>
    <mergeCell ref="B38:C38"/>
    <mergeCell ref="B53:C53"/>
    <mergeCell ref="B40:C40"/>
    <mergeCell ref="B41:C41"/>
    <mergeCell ref="B42:C42"/>
    <mergeCell ref="B43:C43"/>
    <mergeCell ref="B46:C46"/>
    <mergeCell ref="B47:C47"/>
    <mergeCell ref="B48:C48"/>
    <mergeCell ref="B49:C49"/>
    <mergeCell ref="B50:C50"/>
    <mergeCell ref="B51:C51"/>
    <mergeCell ref="B52:C52"/>
    <mergeCell ref="B68:G68"/>
    <mergeCell ref="B54:C54"/>
    <mergeCell ref="B55:C55"/>
    <mergeCell ref="B56:C56"/>
    <mergeCell ref="B60:G60"/>
    <mergeCell ref="B61:G61"/>
    <mergeCell ref="B62:G62"/>
    <mergeCell ref="B63:G63"/>
    <mergeCell ref="B64:G64"/>
    <mergeCell ref="B65:G65"/>
    <mergeCell ref="B66:G66"/>
    <mergeCell ref="B67:G67"/>
    <mergeCell ref="B69:G69"/>
    <mergeCell ref="B70:G70"/>
    <mergeCell ref="B75:G75"/>
    <mergeCell ref="B94:C94"/>
    <mergeCell ref="B95:C95"/>
    <mergeCell ref="D95:F95"/>
    <mergeCell ref="D94:F94"/>
    <mergeCell ref="B96:C96"/>
    <mergeCell ref="D96:F96"/>
    <mergeCell ref="B97:C97"/>
    <mergeCell ref="D97:F97"/>
    <mergeCell ref="B98:C98"/>
    <mergeCell ref="D98:F98"/>
    <mergeCell ref="B99:C99"/>
    <mergeCell ref="D99:F99"/>
    <mergeCell ref="B100:C100"/>
    <mergeCell ref="D100:F100"/>
    <mergeCell ref="B103:C103"/>
    <mergeCell ref="D103:E103"/>
    <mergeCell ref="B104:C104"/>
    <mergeCell ref="D104:E104"/>
    <mergeCell ref="B105:C105"/>
    <mergeCell ref="D105:E105"/>
    <mergeCell ref="B106:C106"/>
    <mergeCell ref="D106:E106"/>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18:G118"/>
    <mergeCell ref="B128:C128"/>
    <mergeCell ref="E128:N128"/>
    <mergeCell ref="B129:C129"/>
    <mergeCell ref="B130:C130"/>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39"/>
  <sheetViews>
    <sheetView tabSelected="1" zoomScaleNormal="100" workbookViewId="0">
      <pane ySplit="2448" activePane="bottomLeft"/>
      <selection activeCell="D5" sqref="D5:F5"/>
      <selection pane="bottomLeft" activeCell="F11" sqref="F11"/>
    </sheetView>
  </sheetViews>
  <sheetFormatPr defaultColWidth="9.109375" defaultRowHeight="13.2" x14ac:dyDescent="0.25"/>
  <cols>
    <col min="1" max="1" width="10.33203125" style="1" customWidth="1"/>
    <col min="2" max="2" width="20.5546875" style="1" customWidth="1"/>
    <col min="3" max="3" width="21.44140625" style="1" customWidth="1"/>
    <col min="4" max="4" width="18" style="1" customWidth="1"/>
    <col min="5" max="5" width="10.44140625" style="1" customWidth="1"/>
    <col min="6" max="6" width="10.5546875" style="1" customWidth="1"/>
    <col min="7" max="7" width="13.5546875" style="1" customWidth="1"/>
    <col min="8" max="8" width="12.6640625" style="1" bestFit="1" customWidth="1"/>
    <col min="9" max="9" width="12.33203125" style="1" customWidth="1"/>
    <col min="10" max="10" width="1" style="1" customWidth="1"/>
    <col min="11" max="16384" width="9.109375" style="1"/>
  </cols>
  <sheetData>
    <row r="1" spans="1:12" x14ac:dyDescent="0.25">
      <c r="D1" s="2" t="s">
        <v>163</v>
      </c>
      <c r="F1" s="2"/>
      <c r="G1" s="2"/>
    </row>
    <row r="2" spans="1:12" ht="13.8" customHeight="1" x14ac:dyDescent="0.25">
      <c r="D2" s="2"/>
      <c r="F2" s="2"/>
      <c r="G2" s="2"/>
      <c r="L2" s="17" t="s">
        <v>168</v>
      </c>
    </row>
    <row r="3" spans="1:12" x14ac:dyDescent="0.25">
      <c r="A3" s="17"/>
      <c r="C3" s="236" t="s">
        <v>165</v>
      </c>
      <c r="D3" s="406"/>
      <c r="E3" s="407"/>
      <c r="F3" s="408"/>
      <c r="G3" s="2"/>
      <c r="L3" s="17" t="s">
        <v>167</v>
      </c>
    </row>
    <row r="4" spans="1:12" x14ac:dyDescent="0.25">
      <c r="A4" s="17"/>
      <c r="C4" s="236" t="s">
        <v>164</v>
      </c>
      <c r="D4" s="238"/>
      <c r="G4" s="409"/>
      <c r="H4" s="409"/>
      <c r="I4" s="409"/>
    </row>
    <row r="5" spans="1:12" x14ac:dyDescent="0.25">
      <c r="C5" s="236" t="s">
        <v>166</v>
      </c>
      <c r="D5" s="406"/>
      <c r="E5" s="407"/>
      <c r="F5" s="408"/>
    </row>
    <row r="6" spans="1:12" x14ac:dyDescent="0.25">
      <c r="C6" s="3" t="s">
        <v>56</v>
      </c>
      <c r="D6" s="12"/>
      <c r="E6" s="1" t="s">
        <v>48</v>
      </c>
    </row>
    <row r="7" spans="1:12" ht="13.8" thickBot="1" x14ac:dyDescent="0.3"/>
    <row r="8" spans="1:12" ht="16.2" customHeight="1" thickTop="1" thickBot="1" x14ac:dyDescent="0.3">
      <c r="A8" s="17"/>
      <c r="B8" s="423" t="s">
        <v>171</v>
      </c>
      <c r="C8" s="424"/>
      <c r="D8" s="424"/>
      <c r="E8" s="424"/>
      <c r="F8" s="424"/>
      <c r="G8" s="425"/>
      <c r="H8" s="255" t="s">
        <v>49</v>
      </c>
      <c r="I8" s="256" t="s">
        <v>170</v>
      </c>
    </row>
    <row r="9" spans="1:12" ht="18" customHeight="1" thickTop="1" thickBot="1" x14ac:dyDescent="0.35">
      <c r="A9" s="17"/>
      <c r="B9" s="257" t="s">
        <v>1</v>
      </c>
      <c r="C9" s="31"/>
      <c r="I9" s="110"/>
    </row>
    <row r="10" spans="1:12" s="45" customFormat="1" ht="45" customHeight="1" thickBot="1" x14ac:dyDescent="0.3">
      <c r="B10" s="74" t="s">
        <v>126</v>
      </c>
      <c r="C10" s="446" t="s">
        <v>125</v>
      </c>
      <c r="D10" s="447"/>
      <c r="E10" s="162" t="s">
        <v>152</v>
      </c>
      <c r="F10" s="162" t="s">
        <v>41</v>
      </c>
      <c r="G10" s="161" t="s">
        <v>2</v>
      </c>
      <c r="H10" s="163" t="s">
        <v>50</v>
      </c>
      <c r="I10" s="114"/>
    </row>
    <row r="11" spans="1:12" x14ac:dyDescent="0.25">
      <c r="A11" s="95" t="s">
        <v>110</v>
      </c>
      <c r="B11" s="123"/>
      <c r="C11" s="454"/>
      <c r="D11" s="455"/>
      <c r="E11" s="237"/>
      <c r="F11" s="124"/>
      <c r="G11" s="148">
        <f t="shared" ref="G11:G30" si="0">IF(F11*$D$6=0,0,+H11*12/(F11*$D$6))</f>
        <v>0</v>
      </c>
      <c r="H11" s="337">
        <f>+Task1!H9+Task2!H9+Task3!H9+Task4!H9+Task5!H9+Task6!H9+Task7!H9+Task8!H9+Task9!H9+Task10!H9+Task11!H9+Task12!H9+Task13!H9+Task14!H9+Task15!H9+Task16!H9+Task17!H9+Task18!H9+Task19!H9+Task20!H9+Task21!H9+Task22!H9+Task23!H9+Task24!H9+Task25!H9</f>
        <v>0</v>
      </c>
      <c r="I11" s="110"/>
    </row>
    <row r="12" spans="1:12" x14ac:dyDescent="0.25">
      <c r="A12" s="97" t="s">
        <v>111</v>
      </c>
      <c r="B12" s="125"/>
      <c r="C12" s="466"/>
      <c r="D12" s="419"/>
      <c r="E12" s="238"/>
      <c r="F12" s="126"/>
      <c r="G12" s="149">
        <f t="shared" si="0"/>
        <v>0</v>
      </c>
      <c r="H12" s="338">
        <f>+Task1!H10+Task2!H10+Task3!H10+Task4!H10+Task5!H10+Task6!H10+Task7!H10+Task8!H10+Task9!H10+Task10!H10+Task11!H10+Task12!H10+Task13!H10+Task14!H10+Task15!H10+Task16!H10+Task17!H10+Task18!H10+Task19!H10+Task20!H10+Task21!H10+Task22!H10+Task23!H10+Task24!H10+Task25!H10</f>
        <v>0</v>
      </c>
      <c r="I12" s="110"/>
    </row>
    <row r="13" spans="1:12" x14ac:dyDescent="0.25">
      <c r="A13" s="97" t="s">
        <v>112</v>
      </c>
      <c r="B13" s="125"/>
      <c r="C13" s="466"/>
      <c r="D13" s="419"/>
      <c r="E13" s="238"/>
      <c r="F13" s="126"/>
      <c r="G13" s="149">
        <f t="shared" si="0"/>
        <v>0</v>
      </c>
      <c r="H13" s="338">
        <f>+Task1!H11+Task2!H11+Task3!H11+Task4!H11+Task5!H11+Task6!H11+Task7!H11+Task8!H11+Task9!H11+Task10!H11+Task11!H11+Task12!H11+Task13!H11+Task14!H11+Task15!H11+Task16!H11+Task17!H11+Task18!H11+Task19!H11+Task20!H11+Task21!H11+Task22!H11+Task23!H11+Task24!H11+Task25!H11</f>
        <v>0</v>
      </c>
      <c r="I13" s="110"/>
    </row>
    <row r="14" spans="1:12" x14ac:dyDescent="0.25">
      <c r="A14" s="97" t="s">
        <v>113</v>
      </c>
      <c r="B14" s="125"/>
      <c r="C14" s="466"/>
      <c r="D14" s="419"/>
      <c r="E14" s="238"/>
      <c r="F14" s="126"/>
      <c r="G14" s="149">
        <f t="shared" si="0"/>
        <v>0</v>
      </c>
      <c r="H14" s="338">
        <f>+Task1!H12+Task2!H12+Task3!H12+Task4!H12+Task5!H12+Task6!H12+Task7!H12+Task8!H12+Task9!H12+Task10!H12+Task11!H12+Task12!H12+Task13!H12+Task14!H12+Task15!H12+Task16!H12+Task17!H12+Task18!H12+Task19!H12+Task20!H12+Task21!H12+Task22!H12+Task23!H12+Task24!H12+Task25!H12</f>
        <v>0</v>
      </c>
      <c r="I14" s="110"/>
    </row>
    <row r="15" spans="1:12" x14ac:dyDescent="0.25">
      <c r="A15" s="97" t="s">
        <v>114</v>
      </c>
      <c r="B15" s="127"/>
      <c r="C15" s="420"/>
      <c r="D15" s="419"/>
      <c r="E15" s="238"/>
      <c r="F15" s="126"/>
      <c r="G15" s="149">
        <f t="shared" si="0"/>
        <v>0</v>
      </c>
      <c r="H15" s="338">
        <f>+Task1!H13+Task2!H13+Task3!H13+Task4!H13+Task5!H13+Task6!H13+Task7!H13+Task8!H13+Task9!H13+Task10!H13+Task11!H13+Task12!H13+Task13!H13+Task14!H13+Task15!H13+Task16!H13+Task17!H13+Task18!H13+Task19!H13+Task20!H13+Task21!H13+Task22!H13+Task23!H13+Task24!H13+Task25!H13</f>
        <v>0</v>
      </c>
      <c r="I15" s="110"/>
    </row>
    <row r="16" spans="1:12" x14ac:dyDescent="0.25">
      <c r="A16" s="97" t="s">
        <v>115</v>
      </c>
      <c r="B16" s="127"/>
      <c r="C16" s="420"/>
      <c r="D16" s="419"/>
      <c r="E16" s="238"/>
      <c r="F16" s="126"/>
      <c r="G16" s="149">
        <f t="shared" si="0"/>
        <v>0</v>
      </c>
      <c r="H16" s="338">
        <f>+Task1!H14+Task2!H14+Task3!H14+Task4!H14+Task5!H14+Task6!H14+Task7!H14+Task8!H14+Task9!H14+Task10!H14+Task11!H14+Task12!H14+Task13!H14+Task14!H14+Task15!H14+Task16!H14+Task17!H14+Task18!H14+Task19!H14+Task20!H14+Task21!H14+Task22!H14+Task23!H14+Task24!H14+Task25!H14</f>
        <v>0</v>
      </c>
      <c r="I16" s="110"/>
    </row>
    <row r="17" spans="1:9" x14ac:dyDescent="0.25">
      <c r="A17" s="97" t="s">
        <v>116</v>
      </c>
      <c r="B17" s="125"/>
      <c r="C17" s="466"/>
      <c r="D17" s="419"/>
      <c r="E17" s="238"/>
      <c r="F17" s="126"/>
      <c r="G17" s="149">
        <f t="shared" si="0"/>
        <v>0</v>
      </c>
      <c r="H17" s="338">
        <f>+Task1!H15+Task2!H15+Task3!H15+Task4!H15+Task5!H15+Task6!H15+Task7!H15+Task8!H15+Task9!H15+Task10!H15+Task11!H15+Task12!H15+Task13!H15+Task14!H15+Task15!H15+Task16!H15+Task17!H15+Task18!H15+Task19!H15+Task20!H15+Task21!H15+Task22!H15+Task23!H15+Task24!H15+Task25!H15</f>
        <v>0</v>
      </c>
      <c r="I17" s="110"/>
    </row>
    <row r="18" spans="1:9" x14ac:dyDescent="0.25">
      <c r="A18" s="97" t="s">
        <v>117</v>
      </c>
      <c r="B18" s="127"/>
      <c r="C18" s="420"/>
      <c r="D18" s="419"/>
      <c r="E18" s="238"/>
      <c r="F18" s="126"/>
      <c r="G18" s="149">
        <f t="shared" si="0"/>
        <v>0</v>
      </c>
      <c r="H18" s="338">
        <f>+Task1!H16+Task2!H16+Task3!H16+Task4!H16+Task5!H16+Task6!H16+Task7!H16+Task8!H16+Task9!H16+Task10!H16+Task11!H16+Task12!H16+Task13!H16+Task14!H16+Task15!H16+Task16!H16+Task17!H16+Task18!H16+Task19!H16+Task20!H16+Task21!H16+Task22!H16+Task23!H16+Task24!H16+Task25!H16</f>
        <v>0</v>
      </c>
      <c r="I18" s="110"/>
    </row>
    <row r="19" spans="1:9" x14ac:dyDescent="0.25">
      <c r="A19" s="97" t="s">
        <v>118</v>
      </c>
      <c r="B19" s="127"/>
      <c r="C19" s="420"/>
      <c r="D19" s="419"/>
      <c r="E19" s="238"/>
      <c r="F19" s="126"/>
      <c r="G19" s="149">
        <f t="shared" si="0"/>
        <v>0</v>
      </c>
      <c r="H19" s="338">
        <f>+Task1!H17+Task2!H17+Task3!H17+Task4!H17+Task5!H17+Task6!H17+Task7!H17+Task8!H17+Task9!H17+Task10!H17+Task11!H17+Task12!H17+Task13!H17+Task14!H17+Task15!H17+Task16!H17+Task17!H17+Task18!H17+Task19!H17+Task20!H17+Task21!H17+Task22!H17+Task23!H17+Task24!H17+Task25!H17</f>
        <v>0</v>
      </c>
      <c r="I19" s="110"/>
    </row>
    <row r="20" spans="1:9" x14ac:dyDescent="0.25">
      <c r="A20" s="97" t="s">
        <v>119</v>
      </c>
      <c r="B20" s="127"/>
      <c r="C20" s="420"/>
      <c r="D20" s="419"/>
      <c r="E20" s="238"/>
      <c r="F20" s="126"/>
      <c r="G20" s="149">
        <f t="shared" si="0"/>
        <v>0</v>
      </c>
      <c r="H20" s="338">
        <f>+Task1!H18+Task2!H18+Task3!H18+Task4!H18+Task5!H18+Task6!H18+Task7!H18+Task8!H18+Task9!H18+Task10!H18+Task11!H18+Task12!H18+Task13!H18+Task14!H18+Task15!H18+Task16!H18+Task17!H18+Task18!H18+Task19!H18+Task20!H18+Task21!H18+Task22!H18+Task23!H18+Task24!H18+Task25!H18</f>
        <v>0</v>
      </c>
      <c r="I20" s="110"/>
    </row>
    <row r="21" spans="1:9" x14ac:dyDescent="0.25">
      <c r="A21" s="97" t="s">
        <v>120</v>
      </c>
      <c r="B21" s="127"/>
      <c r="C21" s="420"/>
      <c r="D21" s="419"/>
      <c r="E21" s="238"/>
      <c r="F21" s="126"/>
      <c r="G21" s="149">
        <f t="shared" si="0"/>
        <v>0</v>
      </c>
      <c r="H21" s="338">
        <f>+Task1!H19+Task2!H19+Task3!H19+Task4!H19+Task5!H19+Task6!H19+Task7!H19+Task8!H19+Task9!H19+Task10!H19+Task11!H19+Task12!H19+Task13!H19+Task14!H19+Task15!H19+Task16!H19+Task17!H19+Task18!H19+Task19!H19+Task20!H19+Task21!H19+Task22!H19+Task23!H19+Task24!H19+Task25!H19</f>
        <v>0</v>
      </c>
      <c r="I21" s="110"/>
    </row>
    <row r="22" spans="1:9" x14ac:dyDescent="0.25">
      <c r="A22" s="97" t="s">
        <v>121</v>
      </c>
      <c r="B22" s="127"/>
      <c r="C22" s="420"/>
      <c r="D22" s="419"/>
      <c r="E22" s="238"/>
      <c r="F22" s="126"/>
      <c r="G22" s="149">
        <f t="shared" si="0"/>
        <v>0</v>
      </c>
      <c r="H22" s="338">
        <f>+Task1!H20+Task2!H20+Task3!H20+Task4!H20+Task5!H20+Task6!H20+Task7!H20+Task8!H20+Task9!H20+Task10!H20+Task11!H20+Task12!H20+Task13!H20+Task14!H20+Task15!H20+Task16!H20+Task17!H20+Task18!H20+Task19!H20+Task20!H20+Task21!H20+Task22!H20+Task23!H20+Task24!H20+Task25!H20</f>
        <v>0</v>
      </c>
      <c r="I22" s="110"/>
    </row>
    <row r="23" spans="1:9" x14ac:dyDescent="0.25">
      <c r="A23" s="97" t="s">
        <v>122</v>
      </c>
      <c r="B23" s="127"/>
      <c r="C23" s="420"/>
      <c r="D23" s="419"/>
      <c r="E23" s="238"/>
      <c r="F23" s="126"/>
      <c r="G23" s="149">
        <f t="shared" si="0"/>
        <v>0</v>
      </c>
      <c r="H23" s="338">
        <f>+Task1!H21+Task2!H21+Task3!H21+Task4!H21+Task5!H21+Task6!H21+Task7!H21+Task8!H21+Task9!H21+Task10!H21+Task11!H21+Task12!H21+Task13!H21+Task14!H21+Task15!H21+Task16!H21+Task17!H21+Task18!H21+Task19!H21+Task20!H21+Task21!H21+Task22!H21+Task23!H21+Task24!H21+Task25!H21</f>
        <v>0</v>
      </c>
      <c r="I23" s="110"/>
    </row>
    <row r="24" spans="1:9" x14ac:dyDescent="0.25">
      <c r="A24" s="97" t="s">
        <v>123</v>
      </c>
      <c r="B24" s="127"/>
      <c r="C24" s="420"/>
      <c r="D24" s="419"/>
      <c r="E24" s="238"/>
      <c r="F24" s="126"/>
      <c r="G24" s="149">
        <f t="shared" si="0"/>
        <v>0</v>
      </c>
      <c r="H24" s="338">
        <f>+Task1!H22+Task2!H22+Task3!H22+Task4!H22+Task5!H22+Task6!H22+Task7!H22+Task8!H22+Task9!H22+Task10!H22+Task11!H22+Task12!H22+Task13!H22+Task14!H22+Task15!H22+Task16!H22+Task17!H22+Task18!H22+Task19!H22+Task20!H22+Task21!H22+Task22!H22+Task23!H22+Task24!H22+Task25!H22</f>
        <v>0</v>
      </c>
      <c r="I24" s="110"/>
    </row>
    <row r="25" spans="1:9" x14ac:dyDescent="0.25">
      <c r="A25" s="97" t="s">
        <v>124</v>
      </c>
      <c r="B25" s="127"/>
      <c r="C25" s="420"/>
      <c r="D25" s="419"/>
      <c r="E25" s="238"/>
      <c r="F25" s="126"/>
      <c r="G25" s="149">
        <f t="shared" si="0"/>
        <v>0</v>
      </c>
      <c r="H25" s="338">
        <f>+Task1!H23+Task2!H23+Task3!H23+Task4!H23+Task5!H23+Task6!H23+Task7!H23+Task8!H23+Task9!H23+Task10!H23+Task11!H23+Task12!H23+Task13!H23+Task14!H23+Task15!H23+Task16!H23+Task17!H23+Task18!H23+Task19!H23+Task20!H23+Task21!H23+Task22!H23+Task23!H23+Task24!H23+Task25!H23</f>
        <v>0</v>
      </c>
      <c r="I25" s="110"/>
    </row>
    <row r="26" spans="1:9" x14ac:dyDescent="0.25">
      <c r="A26" s="97" t="s">
        <v>147</v>
      </c>
      <c r="B26" s="127"/>
      <c r="C26" s="420"/>
      <c r="D26" s="419"/>
      <c r="E26" s="238"/>
      <c r="F26" s="126"/>
      <c r="G26" s="149">
        <f t="shared" si="0"/>
        <v>0</v>
      </c>
      <c r="H26" s="338">
        <f>+Task1!H24+Task2!H24+Task3!H24+Task4!H24+Task5!H24+Task6!H24+Task7!H24+Task8!H24+Task9!H24+Task10!H24+Task11!H24+Task12!H24+Task13!H24+Task14!H24+Task15!H24+Task16!H24+Task17!H24+Task18!H24+Task19!H24+Task20!H24+Task21!H24+Task22!H24+Task23!H24+Task24!H24+Task25!H24</f>
        <v>0</v>
      </c>
      <c r="I26" s="110"/>
    </row>
    <row r="27" spans="1:9" x14ac:dyDescent="0.25">
      <c r="A27" s="97" t="s">
        <v>148</v>
      </c>
      <c r="B27" s="127"/>
      <c r="C27" s="420"/>
      <c r="D27" s="419"/>
      <c r="E27" s="238"/>
      <c r="F27" s="126"/>
      <c r="G27" s="149">
        <f t="shared" si="0"/>
        <v>0</v>
      </c>
      <c r="H27" s="338">
        <f>+Task1!H25+Task2!H25+Task3!H25+Task4!H25+Task5!H25+Task6!H25+Task7!H25+Task8!H25+Task9!H25+Task10!H25+Task11!H25+Task12!H25+Task13!H25+Task14!H25+Task15!H25+Task16!H25+Task17!H25+Task18!H25+Task19!H25+Task20!H25+Task21!H25+Task22!H25+Task23!H25+Task24!H25+Task25!H25</f>
        <v>0</v>
      </c>
      <c r="I27" s="110"/>
    </row>
    <row r="28" spans="1:9" x14ac:dyDescent="0.25">
      <c r="A28" s="97" t="s">
        <v>149</v>
      </c>
      <c r="B28" s="127"/>
      <c r="C28" s="420"/>
      <c r="D28" s="419"/>
      <c r="E28" s="238"/>
      <c r="F28" s="126"/>
      <c r="G28" s="149">
        <f t="shared" si="0"/>
        <v>0</v>
      </c>
      <c r="H28" s="338">
        <f>+Task1!H26+Task2!H26+Task3!H26+Task4!H26+Task5!H26+Task6!H26+Task7!H26+Task8!H26+Task9!H26+Task10!H26+Task11!H26+Task12!H26+Task13!H26+Task14!H26+Task15!H26+Task16!H26+Task17!H26+Task18!H26+Task19!H26+Task20!H26+Task21!H26+Task22!H26+Task23!H26+Task24!H26+Task25!H26</f>
        <v>0</v>
      </c>
      <c r="I28" s="110"/>
    </row>
    <row r="29" spans="1:9" x14ac:dyDescent="0.25">
      <c r="A29" s="97" t="s">
        <v>150</v>
      </c>
      <c r="B29" s="127"/>
      <c r="C29" s="420"/>
      <c r="D29" s="419"/>
      <c r="E29" s="238"/>
      <c r="F29" s="126"/>
      <c r="G29" s="149">
        <f t="shared" si="0"/>
        <v>0</v>
      </c>
      <c r="H29" s="338">
        <f>+Task1!H27+Task2!H27+Task3!H27+Task4!H27+Task5!H27+Task6!H27+Task7!H27+Task8!H27+Task9!H27+Task10!H27+Task11!H27+Task12!H27+Task13!H27+Task14!H27+Task15!H27+Task16!H27+Task17!H27+Task18!H27+Task19!H27+Task20!H27+Task21!H27+Task22!H27+Task23!H27+Task24!H27+Task25!H27</f>
        <v>0</v>
      </c>
      <c r="I29" s="110"/>
    </row>
    <row r="30" spans="1:9" ht="13.8" thickBot="1" x14ac:dyDescent="0.3">
      <c r="A30" s="99" t="s">
        <v>151</v>
      </c>
      <c r="B30" s="128"/>
      <c r="C30" s="460"/>
      <c r="D30" s="453"/>
      <c r="E30" s="239"/>
      <c r="F30" s="129"/>
      <c r="G30" s="150">
        <f t="shared" si="0"/>
        <v>0</v>
      </c>
      <c r="H30" s="339">
        <f>+Task1!H28+Task2!H28+Task3!H28+Task4!H28+Task5!H28+Task6!H28+Task7!H28+Task8!H28+Task9!H28+Task10!H28+Task11!H28+Task12!H28+Task13!H28+Task14!H28+Task15!H28+Task16!H28+Task17!H28+Task18!H28+Task19!H28+Task20!H28+Task21!H28+Task22!H28+Task23!H28+Task24!H28+Task25!H28</f>
        <v>0</v>
      </c>
      <c r="I30" s="110"/>
    </row>
    <row r="31" spans="1:9" ht="13.5" customHeight="1" thickTop="1" x14ac:dyDescent="0.25">
      <c r="C31" s="343" t="s">
        <v>3</v>
      </c>
      <c r="E31" s="48" t="s">
        <v>40</v>
      </c>
      <c r="H31" s="340">
        <f>SUM(H11:H30)</f>
        <v>0</v>
      </c>
      <c r="I31" s="117"/>
    </row>
    <row r="32" spans="1:9" ht="13.5" customHeight="1" thickBot="1" x14ac:dyDescent="0.3">
      <c r="C32" s="245" t="s">
        <v>58</v>
      </c>
      <c r="G32" s="110"/>
      <c r="H32" s="69">
        <f>0.25*H31</f>
        <v>0</v>
      </c>
      <c r="I32" s="117"/>
    </row>
    <row r="33" spans="1:9" s="45" customFormat="1" ht="13.5" customHeight="1" thickBot="1" x14ac:dyDescent="0.3">
      <c r="B33" s="344"/>
      <c r="C33" s="32" t="s">
        <v>59</v>
      </c>
      <c r="H33" s="244"/>
      <c r="I33" s="240">
        <f>+H32+H31</f>
        <v>0</v>
      </c>
    </row>
    <row r="34" spans="1:9" ht="18" customHeight="1" thickBot="1" x14ac:dyDescent="0.35">
      <c r="B34" s="341" t="s">
        <v>4</v>
      </c>
      <c r="C34" s="164"/>
      <c r="I34" s="110"/>
    </row>
    <row r="35" spans="1:9" s="45" customFormat="1" ht="30.75" customHeight="1" thickBot="1" x14ac:dyDescent="0.3">
      <c r="B35" s="429" t="s">
        <v>42</v>
      </c>
      <c r="C35" s="436"/>
      <c r="D35" s="75" t="s">
        <v>60</v>
      </c>
      <c r="E35" s="75" t="s">
        <v>35</v>
      </c>
      <c r="F35" s="104" t="s">
        <v>5</v>
      </c>
      <c r="G35" s="76" t="s">
        <v>55</v>
      </c>
      <c r="H35" s="77" t="s">
        <v>157</v>
      </c>
      <c r="I35" s="155"/>
    </row>
    <row r="36" spans="1:9" x14ac:dyDescent="0.25">
      <c r="A36" s="81" t="s">
        <v>6</v>
      </c>
      <c r="B36" s="461"/>
      <c r="C36" s="455"/>
      <c r="D36" s="124"/>
      <c r="E36" s="124"/>
      <c r="F36" s="130">
        <f>IF(H36=0,0,+H36*12/(D36*E36*G36*$D$6))</f>
        <v>0</v>
      </c>
      <c r="G36" s="152">
        <v>0.33333299999999999</v>
      </c>
      <c r="H36" s="338">
        <f>+Task1!H34+Task2!H34+Task3!H34+Task4!H34+Task5!H34+Task6!H34+Task7!H34+Task8!H34+Task9!H34+Task10!H34+Task11!H34+Task12!H34+Task13!H34+Task14!H34+Task15!H34+Task16!H34+Task17!H34+Task18!H34+Task19!H34+Task20!H34+Task21!H34+Task22!H34+Task23!H34+Task24!H34+Task25!H34</f>
        <v>0</v>
      </c>
      <c r="I36" s="110"/>
    </row>
    <row r="37" spans="1:9" x14ac:dyDescent="0.25">
      <c r="A37" s="82" t="s">
        <v>7</v>
      </c>
      <c r="B37" s="418"/>
      <c r="C37" s="419"/>
      <c r="D37" s="126"/>
      <c r="E37" s="126"/>
      <c r="F37" s="131">
        <f>IF(H37=0,0,+H37*12/(D37*E37*G37*$D$6))</f>
        <v>0</v>
      </c>
      <c r="G37" s="153">
        <v>0.33333299999999999</v>
      </c>
      <c r="H37" s="338">
        <f>+Task1!H35+Task2!H35+Task3!H35+Task4!H35+Task5!H35+Task6!H35+Task7!H35+Task8!H35+Task9!H35+Task10!H35+Task11!H35+Task12!H35+Task13!H35+Task14!H35+Task15!H35+Task16!H35+Task17!H35+Task18!H35+Task19!H35+Task20!H35+Task21!H35+Task22!H35+Task23!H35+Task24!H35+Task25!H35</f>
        <v>0</v>
      </c>
      <c r="I37" s="110"/>
    </row>
    <row r="38" spans="1:9" x14ac:dyDescent="0.25">
      <c r="A38" s="82" t="s">
        <v>8</v>
      </c>
      <c r="B38" s="418"/>
      <c r="C38" s="419"/>
      <c r="D38" s="126"/>
      <c r="E38" s="126"/>
      <c r="F38" s="131">
        <f t="shared" ref="F38:F45" si="1">IF(H38=0,0,+H38*12/(D38*E38*G38*$D$6))</f>
        <v>0</v>
      </c>
      <c r="G38" s="153">
        <v>0.33333299999999999</v>
      </c>
      <c r="H38" s="338">
        <f>+Task1!H36+Task2!H36+Task3!H36+Task4!H36+Task5!H36+Task6!H36+Task7!H36+Task8!H36+Task9!H36+Task10!H36+Task11!H36+Task12!H36+Task13!H36+Task14!H36+Task15!H36+Task16!H36+Task17!H36+Task18!H36+Task19!H36+Task20!H36+Task21!H36+Task22!H36+Task23!H36+Task24!H36+Task25!H36</f>
        <v>0</v>
      </c>
      <c r="I38" s="110"/>
    </row>
    <row r="39" spans="1:9" x14ac:dyDescent="0.25">
      <c r="A39" s="82" t="s">
        <v>9</v>
      </c>
      <c r="B39" s="418"/>
      <c r="C39" s="419"/>
      <c r="D39" s="126"/>
      <c r="E39" s="126"/>
      <c r="F39" s="131">
        <f t="shared" si="1"/>
        <v>0</v>
      </c>
      <c r="G39" s="153">
        <v>0.33333299999999999</v>
      </c>
      <c r="H39" s="338">
        <f>+Task1!H37+Task2!H37+Task3!H37+Task4!H37+Task5!H37+Task6!H37+Task7!H37+Task8!H37+Task9!H37+Task10!H37+Task11!H37+Task12!H37+Task13!H37+Task14!H37+Task15!H37+Task16!H37+Task17!H37+Task18!H37+Task19!H37+Task20!H37+Task21!H37+Task22!H37+Task23!H37+Task24!H37+Task25!H37</f>
        <v>0</v>
      </c>
      <c r="I39" s="110"/>
    </row>
    <row r="40" spans="1:9" x14ac:dyDescent="0.25">
      <c r="A40" s="82" t="s">
        <v>10</v>
      </c>
      <c r="B40" s="418"/>
      <c r="C40" s="419"/>
      <c r="D40" s="126"/>
      <c r="E40" s="126"/>
      <c r="F40" s="131">
        <f t="shared" si="1"/>
        <v>0</v>
      </c>
      <c r="G40" s="153">
        <v>0.33333299999999999</v>
      </c>
      <c r="H40" s="338">
        <f>+Task1!H38+Task2!H38+Task3!H38+Task4!H38+Task5!H38+Task6!H38+Task7!H38+Task8!H38+Task9!H38+Task10!H38+Task11!H38+Task12!H38+Task13!H38+Task14!H38+Task15!H38+Task16!H38+Task17!H38+Task18!H38+Task19!H38+Task20!H38+Task21!H38+Task22!H38+Task23!H38+Task24!H38+Task25!H38</f>
        <v>0</v>
      </c>
      <c r="I40" s="110"/>
    </row>
    <row r="41" spans="1:9" x14ac:dyDescent="0.25">
      <c r="A41" s="82" t="s">
        <v>11</v>
      </c>
      <c r="B41" s="418"/>
      <c r="C41" s="419"/>
      <c r="D41" s="126"/>
      <c r="E41" s="126"/>
      <c r="F41" s="131">
        <f t="shared" si="1"/>
        <v>0</v>
      </c>
      <c r="G41" s="153">
        <v>0.33333299999999999</v>
      </c>
      <c r="H41" s="338">
        <f>+Task1!H39+Task2!H39+Task3!H39+Task4!H39+Task5!H39+Task6!H39+Task7!H39+Task8!H39+Task9!H39+Task10!H39+Task11!H39+Task12!H39+Task13!H39+Task14!H39+Task15!H39+Task16!H39+Task17!H39+Task18!H39+Task19!H39+Task20!H39+Task21!H39+Task22!H39+Task23!H39+Task24!H39+Task25!H39</f>
        <v>0</v>
      </c>
      <c r="I41" s="110"/>
    </row>
    <row r="42" spans="1:9" x14ac:dyDescent="0.25">
      <c r="A42" s="82" t="s">
        <v>61</v>
      </c>
      <c r="B42" s="418"/>
      <c r="C42" s="419"/>
      <c r="D42" s="126"/>
      <c r="E42" s="126"/>
      <c r="F42" s="131">
        <f t="shared" si="1"/>
        <v>0</v>
      </c>
      <c r="G42" s="153">
        <v>0.33333299999999999</v>
      </c>
      <c r="H42" s="338">
        <f>+Task1!H40+Task2!H40+Task3!H40+Task4!H40+Task5!H40+Task6!H40+Task7!H40+Task8!H40+Task9!H40+Task10!H40+Task11!H40+Task12!H40+Task13!H40+Task14!H40+Task15!H40+Task16!H40+Task17!H40+Task18!H40+Task19!H40+Task20!H40+Task21!H40+Task22!H40+Task23!H40+Task24!H40+Task25!H40</f>
        <v>0</v>
      </c>
      <c r="I42" s="110"/>
    </row>
    <row r="43" spans="1:9" x14ac:dyDescent="0.25">
      <c r="A43" s="82" t="s">
        <v>62</v>
      </c>
      <c r="B43" s="418"/>
      <c r="C43" s="419"/>
      <c r="D43" s="126"/>
      <c r="E43" s="126"/>
      <c r="F43" s="131">
        <f t="shared" si="1"/>
        <v>0</v>
      </c>
      <c r="G43" s="153">
        <v>0.33333299999999999</v>
      </c>
      <c r="H43" s="338">
        <f>+Task1!H41+Task2!H41+Task3!H41+Task4!H41+Task5!H41+Task6!H41+Task7!H41+Task8!H41+Task9!H41+Task10!H41+Task11!H41+Task12!H41+Task13!H41+Task14!H41+Task15!H41+Task16!H41+Task17!H41+Task18!H41+Task19!H41+Task20!H41+Task21!H41+Task22!H41+Task23!H41+Task24!H41+Task25!H41</f>
        <v>0</v>
      </c>
      <c r="I43" s="110"/>
    </row>
    <row r="44" spans="1:9" x14ac:dyDescent="0.25">
      <c r="A44" s="82" t="s">
        <v>63</v>
      </c>
      <c r="B44" s="418"/>
      <c r="C44" s="419"/>
      <c r="D44" s="126"/>
      <c r="E44" s="126"/>
      <c r="F44" s="131">
        <f t="shared" si="1"/>
        <v>0</v>
      </c>
      <c r="G44" s="153">
        <v>0.33333299999999999</v>
      </c>
      <c r="H44" s="338">
        <f>+Task1!H42+Task2!H42+Task3!H42+Task4!H42+Task5!H42+Task6!H42+Task7!H42+Task8!H42+Task9!H42+Task10!H42+Task11!H42+Task12!H42+Task13!H42+Task14!H42+Task15!H42+Task16!H42+Task17!H42+Task18!H42+Task19!H42+Task20!H42+Task21!H42+Task22!H42+Task23!H42+Task24!H42+Task25!H42</f>
        <v>0</v>
      </c>
      <c r="I44" s="110"/>
    </row>
    <row r="45" spans="1:9" ht="13.8" thickBot="1" x14ac:dyDescent="0.3">
      <c r="A45" s="84" t="s">
        <v>64</v>
      </c>
      <c r="B45" s="452"/>
      <c r="C45" s="453"/>
      <c r="D45" s="129"/>
      <c r="E45" s="129"/>
      <c r="F45" s="132">
        <f t="shared" si="1"/>
        <v>0</v>
      </c>
      <c r="G45" s="154">
        <v>0.33333299999999999</v>
      </c>
      <c r="H45" s="339">
        <f>+Task1!H43+Task2!H43+Task3!H43+Task4!H43+Task5!H43+Task6!H43+Task7!H43+Task8!H43+Task9!H43+Task10!H43+Task11!H43+Task12!H43+Task13!H43+Task14!H43+Task15!H43+Task16!H43+Task17!H43+Task18!H43+Task19!H43+Task20!H43+Task21!H43+Task22!H43+Task23!H43+Task24!H43+Task25!H43</f>
        <v>0</v>
      </c>
      <c r="I45" s="110"/>
    </row>
    <row r="46" spans="1:9" s="45" customFormat="1" ht="13.5" customHeight="1" thickTop="1" x14ac:dyDescent="0.25">
      <c r="B46" s="105"/>
      <c r="C46" s="32" t="s">
        <v>44</v>
      </c>
      <c r="D46" s="50"/>
      <c r="H46" s="342">
        <f>+SUM(H36:H45)</f>
        <v>0</v>
      </c>
      <c r="I46" s="112"/>
    </row>
    <row r="47" spans="1:9" ht="9.75" customHeight="1" thickBot="1" x14ac:dyDescent="0.3">
      <c r="B47" s="52"/>
      <c r="C47" s="9"/>
      <c r="D47" s="2"/>
      <c r="H47" s="176"/>
      <c r="I47" s="113"/>
    </row>
    <row r="48" spans="1:9" s="45" customFormat="1" ht="27" thickBot="1" x14ac:dyDescent="0.3">
      <c r="B48" s="462" t="s">
        <v>43</v>
      </c>
      <c r="C48" s="463"/>
      <c r="D48" s="75" t="s">
        <v>51</v>
      </c>
      <c r="E48" s="75" t="s">
        <v>35</v>
      </c>
      <c r="F48" s="104" t="s">
        <v>5</v>
      </c>
      <c r="G48" s="382"/>
      <c r="H48" s="77" t="s">
        <v>52</v>
      </c>
      <c r="I48" s="155"/>
    </row>
    <row r="49" spans="1:9" x14ac:dyDescent="0.25">
      <c r="A49" s="81" t="s">
        <v>6</v>
      </c>
      <c r="B49" s="416"/>
      <c r="C49" s="417"/>
      <c r="D49" s="124"/>
      <c r="E49" s="124"/>
      <c r="F49" s="130">
        <f>IF(H49=0,0,H49/(D49*E49*$D$6))</f>
        <v>0</v>
      </c>
      <c r="G49" s="383"/>
      <c r="H49" s="338">
        <f>+Task1!H47+Task2!H47+Task3!H47+Task4!H47+Task5!H47+Task6!H47+Task7!H47+Task8!H47+Task9!H47+Task10!H47+Task11!H47+Task12!H47+Task13!H47+Task14!H47+Task15!H47+Task16!H47+Task17!H47+Task18!H47+Task19!H47+Task20!H47+Task21!H47+Task22!H47+Task23!H47+Task24!H47+Task25!H47</f>
        <v>0</v>
      </c>
      <c r="I49" s="117"/>
    </row>
    <row r="50" spans="1:9" x14ac:dyDescent="0.25">
      <c r="A50" s="82" t="s">
        <v>7</v>
      </c>
      <c r="B50" s="414"/>
      <c r="C50" s="415"/>
      <c r="D50" s="126"/>
      <c r="E50" s="126"/>
      <c r="F50" s="131">
        <f t="shared" ref="F50:F57" si="2">IF(H50=0,0,H50/(D50*E50*$D$6))</f>
        <v>0</v>
      </c>
      <c r="G50" s="383"/>
      <c r="H50" s="338">
        <f>+Task1!H48+Task2!H48+Task3!H48+Task4!H48+Task5!H48+Task6!H48+Task7!H48+Task8!H48+Task9!H48+Task10!H48+Task11!H48+Task12!H48+Task13!H48+Task14!H48+Task15!H48+Task16!H48+Task17!H48+Task18!H48+Task19!H48+Task20!H48+Task21!H48+Task22!H48+Task23!H48+Task24!H48+Task25!H48</f>
        <v>0</v>
      </c>
      <c r="I50" s="117"/>
    </row>
    <row r="51" spans="1:9" x14ac:dyDescent="0.25">
      <c r="A51" s="82" t="s">
        <v>8</v>
      </c>
      <c r="B51" s="414"/>
      <c r="C51" s="415"/>
      <c r="D51" s="126"/>
      <c r="E51" s="126"/>
      <c r="F51" s="131">
        <f t="shared" si="2"/>
        <v>0</v>
      </c>
      <c r="G51" s="383"/>
      <c r="H51" s="338">
        <f>+Task1!H49+Task2!H49+Task3!H49+Task4!H49+Task5!H49+Task6!H49+Task7!H49+Task8!H49+Task9!H49+Task10!H49+Task11!H49+Task12!H49+Task13!H49+Task14!H49+Task15!H49+Task16!H49+Task17!H49+Task18!H49+Task19!H49+Task20!H49+Task21!H49+Task22!H49+Task23!H49+Task24!H49+Task25!H49</f>
        <v>0</v>
      </c>
      <c r="I51" s="117"/>
    </row>
    <row r="52" spans="1:9" x14ac:dyDescent="0.25">
      <c r="A52" s="82" t="s">
        <v>9</v>
      </c>
      <c r="B52" s="414"/>
      <c r="C52" s="415"/>
      <c r="D52" s="126"/>
      <c r="E52" s="126"/>
      <c r="F52" s="131">
        <f t="shared" si="2"/>
        <v>0</v>
      </c>
      <c r="G52" s="383"/>
      <c r="H52" s="338">
        <f>+Task1!H50+Task2!H50+Task3!H50+Task4!H50+Task5!H50+Task6!H50+Task7!H50+Task8!H50+Task9!H50+Task10!H50+Task11!H50+Task12!H50+Task13!H50+Task14!H50+Task15!H50+Task16!H50+Task17!H50+Task18!H50+Task19!H50+Task20!H50+Task21!H50+Task22!H50+Task23!H50+Task24!H50+Task25!H50</f>
        <v>0</v>
      </c>
      <c r="I52" s="117"/>
    </row>
    <row r="53" spans="1:9" x14ac:dyDescent="0.25">
      <c r="A53" s="82" t="s">
        <v>10</v>
      </c>
      <c r="B53" s="414"/>
      <c r="C53" s="415"/>
      <c r="D53" s="126"/>
      <c r="E53" s="126"/>
      <c r="F53" s="131">
        <f t="shared" si="2"/>
        <v>0</v>
      </c>
      <c r="G53" s="383"/>
      <c r="H53" s="338">
        <f>+Task1!H51+Task2!H51+Task3!H51+Task4!H51+Task5!H51+Task6!H51+Task7!H51+Task8!H51+Task9!H51+Task10!H51+Task11!H51+Task12!H51+Task13!H51+Task14!H51+Task15!H51+Task16!H51+Task17!H51+Task18!H51+Task19!H51+Task20!H51+Task21!H51+Task22!H51+Task23!H51+Task24!H51+Task25!H51</f>
        <v>0</v>
      </c>
      <c r="I53" s="117"/>
    </row>
    <row r="54" spans="1:9" x14ac:dyDescent="0.25">
      <c r="A54" s="82" t="s">
        <v>11</v>
      </c>
      <c r="B54" s="414"/>
      <c r="C54" s="415"/>
      <c r="D54" s="126"/>
      <c r="E54" s="126"/>
      <c r="F54" s="131">
        <f t="shared" si="2"/>
        <v>0</v>
      </c>
      <c r="G54" s="383"/>
      <c r="H54" s="338">
        <f>+Task1!H52+Task2!H52+Task3!H52+Task4!H52+Task5!H52+Task6!H52+Task7!H52+Task8!H52+Task9!H52+Task10!H52+Task11!H52+Task12!H52+Task13!H52+Task14!H52+Task15!H52+Task16!H52+Task17!H52+Task18!H52+Task19!H52+Task20!H52+Task21!H52+Task22!H52+Task23!H52+Task24!H52+Task25!H52</f>
        <v>0</v>
      </c>
      <c r="I54" s="117"/>
    </row>
    <row r="55" spans="1:9" x14ac:dyDescent="0.25">
      <c r="A55" s="82" t="s">
        <v>61</v>
      </c>
      <c r="B55" s="414"/>
      <c r="C55" s="415"/>
      <c r="D55" s="126"/>
      <c r="E55" s="126"/>
      <c r="F55" s="131">
        <f t="shared" si="2"/>
        <v>0</v>
      </c>
      <c r="G55" s="383"/>
      <c r="H55" s="338">
        <f>+Task1!H53+Task2!H53+Task3!H53+Task4!H53+Task5!H53+Task6!H53+Task7!H53+Task8!H53+Task9!H53+Task10!H53+Task11!H53+Task12!H53+Task13!H53+Task14!H53+Task15!H53+Task16!H53+Task17!H53+Task18!H53+Task19!H53+Task20!H53+Task21!H53+Task22!H53+Task23!H53+Task24!H53+Task25!H53</f>
        <v>0</v>
      </c>
      <c r="I55" s="117"/>
    </row>
    <row r="56" spans="1:9" x14ac:dyDescent="0.25">
      <c r="A56" s="82" t="s">
        <v>62</v>
      </c>
      <c r="B56" s="414"/>
      <c r="C56" s="415"/>
      <c r="D56" s="126"/>
      <c r="E56" s="126"/>
      <c r="F56" s="131">
        <f t="shared" si="2"/>
        <v>0</v>
      </c>
      <c r="G56" s="383"/>
      <c r="H56" s="338">
        <f>+Task1!H54+Task2!H54+Task3!H54+Task4!H54+Task5!H54+Task6!H54+Task7!H54+Task8!H54+Task9!H54+Task10!H54+Task11!H54+Task12!H54+Task13!H54+Task14!H54+Task15!H54+Task16!H54+Task17!H54+Task18!H54+Task19!H54+Task20!H54+Task21!H54+Task22!H54+Task23!H54+Task24!H54+Task25!H54</f>
        <v>0</v>
      </c>
      <c r="I56" s="117"/>
    </row>
    <row r="57" spans="1:9" x14ac:dyDescent="0.25">
      <c r="A57" s="82" t="s">
        <v>63</v>
      </c>
      <c r="B57" s="414"/>
      <c r="C57" s="415"/>
      <c r="D57" s="126"/>
      <c r="E57" s="126"/>
      <c r="F57" s="131">
        <f t="shared" si="2"/>
        <v>0</v>
      </c>
      <c r="G57" s="383"/>
      <c r="H57" s="338">
        <f>+Task1!H55+Task2!H55+Task3!H55+Task4!H55+Task5!H55+Task6!H55+Task7!H55+Task8!H55+Task9!H55+Task10!H55+Task11!H55+Task12!H55+Task13!H55+Task14!H55+Task15!H55+Task16!H55+Task17!H55+Task18!H55+Task19!H55+Task20!H55+Task21!H55+Task22!H55+Task23!H55+Task24!H55+Task25!H55</f>
        <v>0</v>
      </c>
      <c r="I57" s="117"/>
    </row>
    <row r="58" spans="1:9" ht="13.8" thickBot="1" x14ac:dyDescent="0.3">
      <c r="A58" s="84" t="s">
        <v>64</v>
      </c>
      <c r="B58" s="464"/>
      <c r="C58" s="465"/>
      <c r="D58" s="129"/>
      <c r="E58" s="129"/>
      <c r="F58" s="132">
        <f>IF(H58=0,0,H58/(D58*E58*$D$6))</f>
        <v>0</v>
      </c>
      <c r="G58" s="384"/>
      <c r="H58" s="338">
        <f>+Task1!H56+Task2!H56+Task3!H56+Task4!H56+Task5!H56+Task6!H56+Task7!H56+Task8!H56+Task9!H56+Task10!H56+Task11!H56+Task12!H56+Task13!H56+Task14!H56+Task15!H56+Task16!H56+Task17!H56+Task18!H56+Task19!H56+Task20!H56+Task21!H56+Task22!H56+Task23!H56+Task24!H56+Task25!H56</f>
        <v>0</v>
      </c>
      <c r="I58" s="117"/>
    </row>
    <row r="59" spans="1:9" ht="13.5" customHeight="1" thickTop="1" thickBot="1" x14ac:dyDescent="0.3">
      <c r="B59" s="165"/>
      <c r="C59" s="345" t="s">
        <v>45</v>
      </c>
      <c r="D59" s="246"/>
      <c r="E59" s="165"/>
      <c r="F59" s="165"/>
      <c r="H59" s="342">
        <f>+SUM(H49:H58)</f>
        <v>0</v>
      </c>
      <c r="I59" s="117"/>
    </row>
    <row r="60" spans="1:9" s="45" customFormat="1" ht="14.1" customHeight="1" thickTop="1" x14ac:dyDescent="0.25">
      <c r="C60" s="32" t="s">
        <v>46</v>
      </c>
      <c r="H60" s="247"/>
      <c r="I60" s="342">
        <f>+H59+H46</f>
        <v>0</v>
      </c>
    </row>
    <row r="61" spans="1:9" s="45" customFormat="1" ht="18" customHeight="1" thickBot="1" x14ac:dyDescent="0.3">
      <c r="B61" s="177" t="s">
        <v>28</v>
      </c>
      <c r="C61" s="160"/>
      <c r="I61" s="114"/>
    </row>
    <row r="62" spans="1:9" ht="13.8" thickBot="1" x14ac:dyDescent="0.3">
      <c r="B62" s="429" t="s">
        <v>0</v>
      </c>
      <c r="C62" s="430"/>
      <c r="D62" s="431"/>
      <c r="E62" s="431"/>
      <c r="F62" s="431"/>
      <c r="G62" s="431"/>
      <c r="H62" s="77" t="s">
        <v>54</v>
      </c>
      <c r="I62" s="110"/>
    </row>
    <row r="63" spans="1:9" x14ac:dyDescent="0.25">
      <c r="A63" s="81" t="s">
        <v>6</v>
      </c>
      <c r="B63" s="432"/>
      <c r="C63" s="433"/>
      <c r="D63" s="434"/>
      <c r="E63" s="434"/>
      <c r="F63" s="434"/>
      <c r="G63" s="435"/>
      <c r="H63" s="338">
        <f>+Task1!H61+Task2!H61+Task3!H61+Task4!H61+Task5!H61+Task6!H61+Task7!H61+Task8!H61+Task9!H61+Task10!H61+Task11!H61+Task12!H61+Task13!H61+Task14!H61+Task15!H61+Task16!H61+Task17!H61+Task18!H61+Task19!H61+Task20!H61+Task21!H61+Task22!H61+Task23!H61+Task24!H61+Task25!H61</f>
        <v>0</v>
      </c>
      <c r="I63" s="110"/>
    </row>
    <row r="64" spans="1:9" x14ac:dyDescent="0.25">
      <c r="A64" s="82" t="s">
        <v>7</v>
      </c>
      <c r="B64" s="410"/>
      <c r="C64" s="411"/>
      <c r="D64" s="412"/>
      <c r="E64" s="412"/>
      <c r="F64" s="412"/>
      <c r="G64" s="413"/>
      <c r="H64" s="338">
        <f>+Task1!H62+Task2!H62+Task3!H62+Task4!H62+Task5!H62+Task6!H62+Task7!H62+Task8!H62+Task9!H62+Task10!H62+Task11!H62+Task12!H62+Task13!H62+Task14!H62+Task15!H62+Task16!H62+Task17!H62+Task18!H62+Task19!H62+Task20!H62+Task21!H62+Task22!H62+Task23!H62+Task24!H62+Task25!H62</f>
        <v>0</v>
      </c>
      <c r="I64" s="110"/>
    </row>
    <row r="65" spans="1:9" x14ac:dyDescent="0.25">
      <c r="A65" s="82" t="s">
        <v>8</v>
      </c>
      <c r="B65" s="410"/>
      <c r="C65" s="411"/>
      <c r="D65" s="412"/>
      <c r="E65" s="412"/>
      <c r="F65" s="412"/>
      <c r="G65" s="413"/>
      <c r="H65" s="338">
        <f>+Task1!H63+Task2!H63+Task3!H63+Task4!H63+Task5!H63+Task6!H63+Task7!H63+Task8!H63+Task9!H63+Task10!H63+Task11!H63+Task12!H63+Task13!H63+Task14!H63+Task15!H63+Task16!H63+Task17!H63+Task18!H63+Task19!H63+Task20!H63+Task21!H63+Task22!H63+Task23!H63+Task24!H63+Task25!H63</f>
        <v>0</v>
      </c>
      <c r="I65" s="110"/>
    </row>
    <row r="66" spans="1:9" x14ac:dyDescent="0.25">
      <c r="A66" s="82" t="s">
        <v>9</v>
      </c>
      <c r="B66" s="410"/>
      <c r="C66" s="411"/>
      <c r="D66" s="412"/>
      <c r="E66" s="412"/>
      <c r="F66" s="412"/>
      <c r="G66" s="413"/>
      <c r="H66" s="338">
        <f>+Task1!H64+Task2!H64+Task3!H64+Task4!H64+Task5!H64+Task6!H64+Task7!H64+Task8!H64+Task9!H64+Task10!H64+Task11!H64+Task12!H64+Task13!H64+Task14!H64+Task15!H64+Task16!H64+Task17!H64+Task18!H64+Task19!H64+Task20!H64+Task21!H64+Task22!H64+Task23!H64+Task24!H64+Task25!H64</f>
        <v>0</v>
      </c>
      <c r="I66" s="110"/>
    </row>
    <row r="67" spans="1:9" x14ac:dyDescent="0.25">
      <c r="A67" s="82" t="s">
        <v>10</v>
      </c>
      <c r="B67" s="410"/>
      <c r="C67" s="411"/>
      <c r="D67" s="412"/>
      <c r="E67" s="412"/>
      <c r="F67" s="412"/>
      <c r="G67" s="413"/>
      <c r="H67" s="338">
        <f>+Task1!H65+Task2!H65+Task3!H65+Task4!H65+Task5!H65+Task6!H65+Task7!H65+Task8!H65+Task9!H65+Task10!H65+Task11!H65+Task12!H65+Task13!H65+Task14!H65+Task15!H65+Task16!H65+Task17!H65+Task18!H65+Task19!H65+Task20!H65+Task21!H65+Task22!H65+Task23!H65+Task24!H65+Task25!H65</f>
        <v>0</v>
      </c>
      <c r="I67" s="110"/>
    </row>
    <row r="68" spans="1:9" x14ac:dyDescent="0.25">
      <c r="A68" s="82" t="s">
        <v>11</v>
      </c>
      <c r="B68" s="410"/>
      <c r="C68" s="411"/>
      <c r="D68" s="412"/>
      <c r="E68" s="412"/>
      <c r="F68" s="412"/>
      <c r="G68" s="413"/>
      <c r="H68" s="338">
        <f>+Task1!H66+Task2!H66+Task3!H66+Task4!H66+Task5!H66+Task6!H66+Task7!H66+Task8!H66+Task9!H66+Task10!H66+Task11!H66+Task12!H66+Task13!H66+Task14!H66+Task15!H66+Task16!H66+Task17!H66+Task18!H66+Task19!H66+Task20!H66+Task21!H66+Task22!H66+Task23!H66+Task24!H66+Task25!H66</f>
        <v>0</v>
      </c>
      <c r="I68" s="110"/>
    </row>
    <row r="69" spans="1:9" x14ac:dyDescent="0.25">
      <c r="A69" s="82" t="s">
        <v>61</v>
      </c>
      <c r="B69" s="410"/>
      <c r="C69" s="411"/>
      <c r="D69" s="412"/>
      <c r="E69" s="412"/>
      <c r="F69" s="412"/>
      <c r="G69" s="413"/>
      <c r="H69" s="338">
        <f>+Task1!H67+Task2!H67+Task3!H67+Task4!H67+Task5!H67+Task6!H67+Task7!H67+Task8!H67+Task9!H67+Task10!H67+Task11!H67+Task12!H67+Task13!H67+Task14!H67+Task15!H67+Task16!H67+Task17!H67+Task18!H67+Task19!H67+Task20!H67+Task21!H67+Task22!H67+Task23!H67+Task24!H67+Task25!H67</f>
        <v>0</v>
      </c>
      <c r="I69" s="110"/>
    </row>
    <row r="70" spans="1:9" x14ac:dyDescent="0.25">
      <c r="A70" s="82" t="s">
        <v>62</v>
      </c>
      <c r="B70" s="410"/>
      <c r="C70" s="411"/>
      <c r="D70" s="412"/>
      <c r="E70" s="412"/>
      <c r="F70" s="412"/>
      <c r="G70" s="413"/>
      <c r="H70" s="338">
        <f>+Task1!H68+Task2!H68+Task3!H68+Task4!H68+Task5!H68+Task6!H68+Task7!H68+Task8!H68+Task9!H68+Task10!H68+Task11!H68+Task12!H68+Task13!H68+Task14!H68+Task15!H68+Task16!H68+Task17!H68+Task18!H68+Task19!H68+Task20!H68+Task21!H68+Task22!H68+Task23!H68+Task24!H68+Task25!H68</f>
        <v>0</v>
      </c>
      <c r="I70" s="110"/>
    </row>
    <row r="71" spans="1:9" x14ac:dyDescent="0.25">
      <c r="A71" s="82" t="s">
        <v>63</v>
      </c>
      <c r="B71" s="410"/>
      <c r="C71" s="411"/>
      <c r="D71" s="412"/>
      <c r="E71" s="412"/>
      <c r="F71" s="412"/>
      <c r="G71" s="413"/>
      <c r="H71" s="338">
        <f>+Task1!H69+Task2!H69+Task3!H69+Task4!H69+Task5!H69+Task6!H69+Task7!H69+Task8!H69+Task9!H69+Task10!H69+Task11!H69+Task12!H69+Task13!H69+Task14!H69+Task15!H69+Task16!H69+Task17!H69+Task18!H69+Task19!H69+Task20!H69+Task21!H69+Task22!H69+Task23!H69+Task24!H69+Task25!H69</f>
        <v>0</v>
      </c>
      <c r="I71" s="110"/>
    </row>
    <row r="72" spans="1:9" ht="13.8" thickBot="1" x14ac:dyDescent="0.3">
      <c r="A72" s="84" t="s">
        <v>64</v>
      </c>
      <c r="B72" s="456"/>
      <c r="C72" s="457"/>
      <c r="D72" s="458"/>
      <c r="E72" s="458"/>
      <c r="F72" s="458"/>
      <c r="G72" s="459"/>
      <c r="H72" s="338">
        <f>+Task1!H70+Task2!H70+Task3!H70+Task4!H70+Task5!H70+Task6!H70+Task7!H70+Task8!H70+Task9!H70+Task10!H70+Task11!H70+Task12!H70+Task13!H70+Task14!H70+Task15!H70+Task16!H70+Task17!H70+Task18!H70+Task19!H70+Task20!H70+Task21!H70+Task22!H70+Task23!H70+Task24!H70+Task25!H70</f>
        <v>0</v>
      </c>
      <c r="I72" s="110"/>
    </row>
    <row r="73" spans="1:9" s="45" customFormat="1" ht="13.5" customHeight="1" thickTop="1" thickBot="1" x14ac:dyDescent="0.3">
      <c r="A73" s="242"/>
      <c r="B73" s="242"/>
      <c r="C73" s="346" t="s">
        <v>18</v>
      </c>
      <c r="D73" s="242"/>
      <c r="E73" s="242"/>
      <c r="F73" s="242"/>
      <c r="G73" s="242"/>
      <c r="H73" s="244"/>
      <c r="I73" s="342">
        <f>+SUM(H63:H72)</f>
        <v>0</v>
      </c>
    </row>
    <row r="74" spans="1:9" s="45" customFormat="1" ht="13.5" customHeight="1" thickBot="1" x14ac:dyDescent="0.3">
      <c r="C74" s="33"/>
      <c r="H74" s="247"/>
      <c r="I74" s="262"/>
    </row>
    <row r="75" spans="1:9" s="45" customFormat="1" x14ac:dyDescent="0.25">
      <c r="B75" s="252"/>
      <c r="C75" s="243"/>
      <c r="D75" s="261" t="s">
        <v>172</v>
      </c>
      <c r="E75" s="242"/>
      <c r="F75" s="242"/>
      <c r="G75" s="242"/>
      <c r="H75" s="253"/>
      <c r="I75" s="254"/>
    </row>
    <row r="76" spans="1:9" s="45" customFormat="1" ht="18.600000000000001" customHeight="1" thickBot="1" x14ac:dyDescent="0.3">
      <c r="B76" s="348" t="s">
        <v>166</v>
      </c>
      <c r="C76" s="421">
        <f>D5</f>
        <v>0</v>
      </c>
      <c r="D76" s="422"/>
      <c r="E76" s="347"/>
      <c r="H76" s="247"/>
      <c r="I76" s="251"/>
    </row>
    <row r="77" spans="1:9" ht="17.399999999999999" customHeight="1" thickBot="1" x14ac:dyDescent="0.3">
      <c r="B77" s="426" t="s">
        <v>171</v>
      </c>
      <c r="C77" s="427"/>
      <c r="D77" s="427"/>
      <c r="E77" s="427"/>
      <c r="F77" s="427"/>
      <c r="G77" s="428"/>
      <c r="H77" s="349" t="s">
        <v>49</v>
      </c>
      <c r="I77" s="350" t="s">
        <v>170</v>
      </c>
    </row>
    <row r="78" spans="1:9" s="45" customFormat="1" ht="18" customHeight="1" thickTop="1" thickBot="1" x14ac:dyDescent="0.3">
      <c r="A78" s="260"/>
      <c r="B78" s="258" t="s">
        <v>29</v>
      </c>
      <c r="C78" s="47"/>
      <c r="I78" s="114"/>
    </row>
    <row r="79" spans="1:9" ht="13.5" customHeight="1" x14ac:dyDescent="0.25">
      <c r="B79" s="166" t="s">
        <v>19</v>
      </c>
      <c r="C79" s="167"/>
      <c r="D79" s="168"/>
      <c r="E79" s="168"/>
      <c r="F79" s="168"/>
      <c r="G79" s="168"/>
      <c r="H79" s="169"/>
      <c r="I79" s="110"/>
    </row>
    <row r="80" spans="1:9" s="45" customFormat="1" ht="40.200000000000003" thickBot="1" x14ac:dyDescent="0.3">
      <c r="B80" s="53" t="s">
        <v>104</v>
      </c>
      <c r="C80" s="49" t="s">
        <v>105</v>
      </c>
      <c r="D80" s="43" t="s">
        <v>53</v>
      </c>
      <c r="E80" s="43" t="s">
        <v>12</v>
      </c>
      <c r="F80" s="43" t="s">
        <v>13</v>
      </c>
      <c r="G80" s="58" t="s">
        <v>14</v>
      </c>
      <c r="H80" s="151" t="s">
        <v>54</v>
      </c>
      <c r="I80" s="114"/>
    </row>
    <row r="81" spans="1:9" x14ac:dyDescent="0.25">
      <c r="A81" s="85" t="s">
        <v>36</v>
      </c>
      <c r="B81" s="133"/>
      <c r="C81" s="134"/>
      <c r="D81" s="96"/>
      <c r="E81" s="352">
        <f>+Task1!E79+Task2!E79+Task3!E79+Task4!E79+Task5!E79+Task6!E79+Task7!E79+Task8!E79+Task9!E79+Task10!E79+Task11!E79+Task12!E79+Task13!E79+Task14!E79+Task15!E79+Task16!E79+Task17!E79+Task18!E79+Task19!E79+Task20!E79+Task21!E79+Task22!E79+Task23!E79+Task24!E79+Task25!E79</f>
        <v>0</v>
      </c>
      <c r="F81" s="135"/>
      <c r="G81" s="157"/>
      <c r="H81" s="337">
        <f>+Task1!H79+Task2!H79+Task3!H79+Task4!H79+Task5!H79+Task6!H79+Task7!H79+Task8!H79+Task9!H79+Task10!H79+Task11!H79+Task12!H79+Task13!H79+Task14!H79+Task15!H79+Task16!H79+Task17!H79+Task18!H79+Task19!H79+Task20!H79+Task21!H79+Task22!H79+Task23!H79+Task24!H79+Task25!H79</f>
        <v>0</v>
      </c>
      <c r="I81" s="110"/>
    </row>
    <row r="82" spans="1:9" x14ac:dyDescent="0.25">
      <c r="A82" s="86" t="s">
        <v>38</v>
      </c>
      <c r="B82" s="136"/>
      <c r="C82" s="137"/>
      <c r="D82" s="98"/>
      <c r="E82" s="351">
        <f>+Task1!E80+Task2!E80+Task3!E80+Task4!E80+Task5!E80+Task6!E80+Task7!E80+Task8!E80+Task9!E80+Task10!E80+Task11!E80+Task12!E80+Task13!E80+Task14!E80+Task15!E80+Task16!E80+Task17!E80+Task18!E80+Task19!E80+Task20!E80+Task21!E80+Task22!E80+Task23!E80+Task24!E80+Task25!E80</f>
        <v>0</v>
      </c>
      <c r="F82" s="138"/>
      <c r="G82" s="158"/>
      <c r="H82" s="338">
        <f>+Task1!H80+Task2!H80+Task3!H80+Task4!H80+Task5!H80+Task6!H80+Task7!H80+Task8!H80+Task9!H80+Task10!H80+Task11!H80+Task12!H80+Task13!H80+Task14!H80+Task15!H80+Task16!H80+Task17!H80+Task18!H80+Task19!H80+Task20!H80+Task21!H80+Task22!H80+Task23!H80+Task24!H80+Task25!H80</f>
        <v>0</v>
      </c>
      <c r="I82" s="110"/>
    </row>
    <row r="83" spans="1:9" x14ac:dyDescent="0.25">
      <c r="A83" s="86" t="s">
        <v>37</v>
      </c>
      <c r="B83" s="136"/>
      <c r="C83" s="137"/>
      <c r="D83" s="98"/>
      <c r="E83" s="351">
        <f>+Task1!E81+Task2!E81+Task3!E81+Task4!E81+Task5!E81+Task6!E81+Task7!E81+Task8!E81+Task9!E81+Task10!E81+Task11!E81+Task12!E81+Task13!E81+Task14!E81+Task15!E81+Task16!E81+Task17!E81+Task18!E81+Task19!E81+Task20!E81+Task21!E81+Task22!E81+Task23!E81+Task24!E81+Task25!E81</f>
        <v>0</v>
      </c>
      <c r="F83" s="138"/>
      <c r="G83" s="158"/>
      <c r="H83" s="338">
        <f>+Task1!H81+Task2!H81+Task3!H81+Task4!H81+Task5!H81+Task6!H81+Task7!H81+Task8!H81+Task9!H81+Task10!H81+Task11!H81+Task12!H81+Task13!H81+Task14!H81+Task15!H81+Task16!H81+Task17!H81+Task18!H81+Task19!H81+Task20!H81+Task21!H81+Task22!H81+Task23!H81+Task24!H81+Task25!H81</f>
        <v>0</v>
      </c>
      <c r="I83" s="110"/>
    </row>
    <row r="84" spans="1:9" x14ac:dyDescent="0.25">
      <c r="A84" s="86" t="s">
        <v>39</v>
      </c>
      <c r="B84" s="136"/>
      <c r="C84" s="137"/>
      <c r="D84" s="98"/>
      <c r="E84" s="351">
        <f>+Task1!E82+Task2!E82+Task3!E82+Task4!E82+Task5!E82+Task6!E82+Task7!E82+Task8!E82+Task9!E82+Task10!E82+Task11!E82+Task12!E82+Task13!E82+Task14!E82+Task15!E82+Task16!E82+Task17!E82+Task18!E82+Task19!E82+Task20!E82+Task21!E82+Task22!E82+Task23!E82+Task24!E82+Task25!E82</f>
        <v>0</v>
      </c>
      <c r="F84" s="138"/>
      <c r="G84" s="158"/>
      <c r="H84" s="338">
        <f>+Task1!H82+Task2!H82+Task3!H82+Task4!H82+Task5!H82+Task6!H82+Task7!H82+Task8!H82+Task9!H82+Task10!H82+Task11!H82+Task12!H82+Task13!H82+Task14!H82+Task15!H82+Task16!H82+Task17!H82+Task18!H82+Task19!H82+Task20!H82+Task21!H82+Task22!H82+Task23!H82+Task24!H82+Task25!H82</f>
        <v>0</v>
      </c>
      <c r="I84" s="110"/>
    </row>
    <row r="85" spans="1:9" x14ac:dyDescent="0.25">
      <c r="A85" s="86" t="s">
        <v>65</v>
      </c>
      <c r="B85" s="136"/>
      <c r="C85" s="137"/>
      <c r="D85" s="98"/>
      <c r="E85" s="351">
        <f>+Task1!E83+Task2!E83+Task3!E83+Task4!E83+Task5!E83+Task6!E83+Task7!E83+Task8!E83+Task9!E83+Task10!E83+Task11!E83+Task12!E83+Task13!E83+Task14!E83+Task15!E83+Task16!E83+Task17!E83+Task18!E83+Task19!E83+Task20!E83+Task21!E83+Task22!E83+Task23!E83+Task24!E83+Task25!E83</f>
        <v>0</v>
      </c>
      <c r="F85" s="138"/>
      <c r="G85" s="158"/>
      <c r="H85" s="338">
        <f>+Task1!H83+Task2!H83+Task3!H83+Task4!H83+Task5!H83+Task6!H83+Task7!H83+Task8!H83+Task9!H83+Task10!H83+Task11!H83+Task12!H83+Task13!H83+Task14!H83+Task15!H83+Task16!H83+Task17!H83+Task18!H83+Task19!H83+Task20!H83+Task21!H83+Task22!H83+Task23!H83+Task24!H83+Task25!H83</f>
        <v>0</v>
      </c>
      <c r="I85" s="110"/>
    </row>
    <row r="86" spans="1:9" ht="13.8" thickBot="1" x14ac:dyDescent="0.3">
      <c r="A86" s="91" t="s">
        <v>66</v>
      </c>
      <c r="B86" s="139"/>
      <c r="C86" s="140"/>
      <c r="D86" s="100"/>
      <c r="E86" s="353">
        <f>+Task1!E84+Task2!E84+Task3!E84+Task4!E84+Task5!E84+Task6!E84+Task7!E84+Task8!E84+Task9!E84+Task10!E84+Task11!E84+Task12!E84+Task13!E84+Task14!E84+Task15!E84+Task16!E84+Task17!E84+Task18!E84+Task19!E84+Task20!E84+Task21!E84+Task22!E84+Task23!E84+Task24!E84+Task25!E84</f>
        <v>0</v>
      </c>
      <c r="F86" s="141"/>
      <c r="G86" s="159"/>
      <c r="H86" s="339">
        <f>+Task1!H84+Task2!H84+Task3!H84+Task4!H84+Task5!H84+Task6!H84+Task7!H84+Task8!H84+Task9!H84+Task10!H84+Task11!H84+Task12!H84+Task13!H84+Task14!H84+Task15!H84+Task16!H84+Task17!H84+Task18!H84+Task19!H84+Task20!H84+Task21!H84+Task22!H84+Task23!H84+Task24!H84+Task25!H84</f>
        <v>0</v>
      </c>
      <c r="I86" s="110"/>
    </row>
    <row r="87" spans="1:9" s="45" customFormat="1" ht="13.5" customHeight="1" thickTop="1" x14ac:dyDescent="0.25">
      <c r="B87" s="105"/>
      <c r="C87" s="33" t="s">
        <v>17</v>
      </c>
      <c r="D87" s="10"/>
      <c r="E87" s="354">
        <f>+SUM(E81:E86)</f>
        <v>0</v>
      </c>
      <c r="F87" s="10"/>
      <c r="G87" s="10"/>
      <c r="H87" s="355">
        <f>+SUM(H81:H86)</f>
        <v>0</v>
      </c>
      <c r="I87" s="114"/>
    </row>
    <row r="88" spans="1:9" x14ac:dyDescent="0.25">
      <c r="B88" s="54" t="s">
        <v>15</v>
      </c>
      <c r="C88" s="2"/>
      <c r="H88" s="170"/>
      <c r="I88" s="110"/>
    </row>
    <row r="89" spans="1:9" ht="40.200000000000003" thickBot="1" x14ac:dyDescent="0.3">
      <c r="B89" s="53" t="s">
        <v>104</v>
      </c>
      <c r="C89" s="49" t="s">
        <v>105</v>
      </c>
      <c r="D89" s="43" t="s">
        <v>53</v>
      </c>
      <c r="E89" s="43" t="s">
        <v>12</v>
      </c>
      <c r="F89" s="43" t="s">
        <v>13</v>
      </c>
      <c r="G89" s="58" t="s">
        <v>14</v>
      </c>
      <c r="H89" s="156" t="s">
        <v>54</v>
      </c>
      <c r="I89" s="110"/>
    </row>
    <row r="90" spans="1:9" x14ac:dyDescent="0.25">
      <c r="A90" s="85" t="s">
        <v>36</v>
      </c>
      <c r="B90" s="142"/>
      <c r="C90" s="143"/>
      <c r="D90" s="96"/>
      <c r="E90" s="352">
        <f>+Task1!E88+Task2!E88+Task3!E88+Task4!E88+Task5!E88+Task6!E88+Task7!E88+Task8!E88+Task9!E88+Task10!E88+Task11!E88+Task12!E88+Task13!E88+Task14!E88+Task15!E88+Task16!E88+Task17!E88+Task18!E88+Task19!E88+Task20!E88+Task21!E88+Task22!E88+Task23!E88+Task24!E88+Task25!E88</f>
        <v>0</v>
      </c>
      <c r="F90" s="135"/>
      <c r="G90" s="157"/>
      <c r="H90" s="337">
        <f>+Task1!H88+Task2!H88+Task3!H88+Task4!H88+Task5!H88+Task6!H88+Task7!H88+Task8!H88+Task9!H88+Task10!H88+Task11!H88+Task12!H88+Task13!H88+Task14!H88+Task15!H88+Task16!H88+Task17!H88+Task18!H88+Task19!H88+Task20!H88+Task21!H88+Task22!H88+Task23!H88+Task24!H88+Task25!H88</f>
        <v>0</v>
      </c>
      <c r="I90" s="117"/>
    </row>
    <row r="91" spans="1:9" x14ac:dyDescent="0.25">
      <c r="A91" s="86" t="s">
        <v>38</v>
      </c>
      <c r="B91" s="144"/>
      <c r="C91" s="145"/>
      <c r="D91" s="98"/>
      <c r="E91" s="351">
        <f>+Task1!E89+Task2!E89+Task3!E89+Task4!E89+Task5!E89+Task6!E89+Task7!E89+Task8!E89+Task9!E89+Task10!E89+Task11!E89+Task12!E89+Task13!E89+Task14!E89+Task15!E89+Task16!E89+Task17!E89+Task18!E89+Task19!E89+Task20!E89+Task21!E89+Task22!E89+Task23!E89+Task24!E89+Task25!E89</f>
        <v>0</v>
      </c>
      <c r="F91" s="138"/>
      <c r="G91" s="158"/>
      <c r="H91" s="338">
        <f>+Task1!H89+Task2!H89+Task3!H89+Task4!H89+Task5!H89+Task6!H89+Task7!H89+Task8!H89+Task9!H89+Task10!H89+Task11!H89+Task12!H89+Task13!H89+Task14!H89+Task15!H89+Task16!H89+Task17!H89+Task18!H89+Task19!H89+Task20!H89+Task21!H89+Task22!H89+Task23!H89+Task24!H89+Task25!H89</f>
        <v>0</v>
      </c>
      <c r="I91" s="117"/>
    </row>
    <row r="92" spans="1:9" ht="13.8" thickBot="1" x14ac:dyDescent="0.3">
      <c r="A92" s="91" t="s">
        <v>37</v>
      </c>
      <c r="B92" s="146"/>
      <c r="C92" s="147"/>
      <c r="D92" s="100"/>
      <c r="E92" s="351">
        <f>+Task1!E90+Task2!E90+Task3!E90+Task4!E90+Task5!E90+Task6!E90+Task7!E90+Task8!E90+Task9!E90+Task10!E90+Task11!E90+Task12!E90+Task13!E90+Task14!E90+Task15!E90+Task16!E90+Task17!E90+Task18!E90+Task19!E90+Task20!E90+Task21!E90+Task22!E90+Task23!E90+Task24!E90+Task25!E90</f>
        <v>0</v>
      </c>
      <c r="F92" s="141"/>
      <c r="G92" s="159"/>
      <c r="H92" s="339">
        <f>+Task1!H90+Task2!H90+Task3!H90+Task4!H90+Task5!H90+Task6!H90+Task7!H90+Task8!H90+Task9!H90+Task10!H90+Task11!H90+Task12!H90+Task13!H90+Task14!H90+Task15!H90+Task16!H90+Task17!H90+Task18!H90+Task19!H90+Task20!H90+Task21!H90+Task22!H90+Task23!H90+Task24!H90+Task25!H90</f>
        <v>0</v>
      </c>
      <c r="I92" s="117"/>
    </row>
    <row r="93" spans="1:9" ht="13.5" customHeight="1" thickTop="1" thickBot="1" x14ac:dyDescent="0.3">
      <c r="B93" s="165"/>
      <c r="C93" s="346" t="s">
        <v>47</v>
      </c>
      <c r="D93" s="248"/>
      <c r="E93" s="354">
        <f>+SUM(E90:E92)</f>
        <v>0</v>
      </c>
      <c r="F93" s="248"/>
      <c r="G93" s="249"/>
      <c r="H93" s="357">
        <f>+SUM(H90:H92)</f>
        <v>0</v>
      </c>
      <c r="I93" s="117"/>
    </row>
    <row r="94" spans="1:9" s="45" customFormat="1" ht="13.5" customHeight="1" thickTop="1" x14ac:dyDescent="0.25">
      <c r="C94" s="32" t="s">
        <v>16</v>
      </c>
      <c r="H94" s="250"/>
      <c r="I94" s="342">
        <f>+H93+H87</f>
        <v>0</v>
      </c>
    </row>
    <row r="95" spans="1:9" s="45" customFormat="1" ht="18" customHeight="1" thickBot="1" x14ac:dyDescent="0.3">
      <c r="B95" s="177" t="s">
        <v>154</v>
      </c>
      <c r="C95" s="34"/>
      <c r="D95" s="11"/>
      <c r="E95" s="11"/>
      <c r="F95" s="11"/>
      <c r="G95" s="11"/>
      <c r="H95" s="11"/>
      <c r="I95" s="114"/>
    </row>
    <row r="96" spans="1:9" ht="33.75" customHeight="1" thickBot="1" x14ac:dyDescent="0.3">
      <c r="B96" s="429" t="s">
        <v>20</v>
      </c>
      <c r="C96" s="436"/>
      <c r="D96" s="482" t="s">
        <v>21</v>
      </c>
      <c r="E96" s="430"/>
      <c r="F96" s="483"/>
      <c r="G96" s="76" t="s">
        <v>160</v>
      </c>
      <c r="H96" s="77" t="s">
        <v>49</v>
      </c>
      <c r="I96" s="110"/>
    </row>
    <row r="97" spans="1:9" x14ac:dyDescent="0.25">
      <c r="A97" s="95" t="s">
        <v>67</v>
      </c>
      <c r="B97" s="479"/>
      <c r="C97" s="485"/>
      <c r="D97" s="443"/>
      <c r="E97" s="444"/>
      <c r="F97" s="445"/>
      <c r="G97" s="216"/>
      <c r="H97" s="338">
        <f>+Task1!H95+Task2!H95+Task3!H95+Task4!H95+Task5!H95+Task6!H95+Task7!H95+Task8!H95+Task9!H95+Task10!H95+Task11!H95+Task12!H95+Task13!H95+Task14!H95+Task15!H95+Task16!H95+Task17!H95+Task18!H95+Task19!H95+Task20!H95+Task21!H95+Task22!H95+Task23!H95+Task24!H95+Task25!H95</f>
        <v>0</v>
      </c>
      <c r="I97" s="110"/>
    </row>
    <row r="98" spans="1:9" x14ac:dyDescent="0.25">
      <c r="A98" s="97" t="s">
        <v>68</v>
      </c>
      <c r="B98" s="448"/>
      <c r="C98" s="449"/>
      <c r="D98" s="440"/>
      <c r="E98" s="441"/>
      <c r="F98" s="442"/>
      <c r="G98" s="217"/>
      <c r="H98" s="338">
        <f>+Task1!H96+Task2!H96+Task3!H96+Task4!H96+Task5!H96+Task6!H96+Task7!H96+Task8!H96+Task9!H96+Task10!H96+Task11!H96+Task12!H96+Task13!H96+Task14!H96+Task15!H96+Task16!H96+Task17!H96+Task18!H96+Task19!H96+Task20!H96+Task21!H96+Task22!H96+Task23!H96+Task24!H96+Task25!H96</f>
        <v>0</v>
      </c>
      <c r="I98" s="110"/>
    </row>
    <row r="99" spans="1:9" x14ac:dyDescent="0.25">
      <c r="A99" s="97" t="s">
        <v>69</v>
      </c>
      <c r="B99" s="448"/>
      <c r="C99" s="449"/>
      <c r="D99" s="440"/>
      <c r="E99" s="441"/>
      <c r="F99" s="442"/>
      <c r="G99" s="217"/>
      <c r="H99" s="338">
        <f>+Task1!H97+Task2!H97+Task3!H97+Task4!H97+Task5!H97+Task6!H97+Task7!H97+Task8!H97+Task9!H97+Task10!H97+Task11!H97+Task12!H97+Task13!H97+Task14!H97+Task15!H97+Task16!H97+Task17!H97+Task18!H97+Task19!H97+Task20!H97+Task21!H97+Task22!H97+Task23!H97+Task24!H97+Task25!H97</f>
        <v>0</v>
      </c>
      <c r="I99" s="110"/>
    </row>
    <row r="100" spans="1:9" x14ac:dyDescent="0.25">
      <c r="A100" s="97" t="s">
        <v>70</v>
      </c>
      <c r="B100" s="448"/>
      <c r="C100" s="449"/>
      <c r="D100" s="440"/>
      <c r="E100" s="441"/>
      <c r="F100" s="442"/>
      <c r="G100" s="217"/>
      <c r="H100" s="338">
        <f>+Task1!H98+Task2!H98+Task3!H98+Task4!H98+Task5!H98+Task6!H98+Task7!H98+Task8!H98+Task9!H98+Task10!H98+Task11!H98+Task12!H98+Task13!H98+Task14!H98+Task15!H98+Task16!H98+Task17!H98+Task18!H98+Task19!H98+Task20!H98+Task21!H98+Task22!H98+Task23!H98+Task24!H98+Task25!H98</f>
        <v>0</v>
      </c>
      <c r="I100" s="110"/>
    </row>
    <row r="101" spans="1:9" x14ac:dyDescent="0.25">
      <c r="A101" s="97" t="s">
        <v>71</v>
      </c>
      <c r="B101" s="448"/>
      <c r="C101" s="449"/>
      <c r="D101" s="440"/>
      <c r="E101" s="441"/>
      <c r="F101" s="442"/>
      <c r="G101" s="217"/>
      <c r="H101" s="338">
        <f>+Task1!H99+Task2!H99+Task3!H99+Task4!H99+Task5!H99+Task6!H99+Task7!H99+Task8!H99+Task9!H99+Task10!H99+Task11!H99+Task12!H99+Task13!H99+Task14!H99+Task15!H99+Task16!H99+Task17!H99+Task18!H99+Task19!H99+Task20!H99+Task21!H99+Task22!H99+Task23!H99+Task24!H99+Task25!H99</f>
        <v>0</v>
      </c>
      <c r="I101" s="110"/>
    </row>
    <row r="102" spans="1:9" ht="13.8" thickBot="1" x14ac:dyDescent="0.3">
      <c r="A102" s="99" t="s">
        <v>72</v>
      </c>
      <c r="B102" s="450"/>
      <c r="C102" s="451"/>
      <c r="D102" s="437"/>
      <c r="E102" s="438"/>
      <c r="F102" s="439"/>
      <c r="G102" s="218"/>
      <c r="H102" s="338">
        <f>+Task1!H100+Task2!H100+Task3!H100+Task4!H100+Task5!H100+Task6!H100+Task7!H100+Task8!H100+Task9!H100+Task10!H100+Task11!H100+Task12!H100+Task13!H100+Task14!H100+Task15!H100+Task16!H100+Task17!H100+Task18!H100+Task19!H100+Task20!H100+Task21!H100+Task22!H100+Task23!H100+Task24!H100+Task25!H100</f>
        <v>0</v>
      </c>
      <c r="I102" s="110"/>
    </row>
    <row r="103" spans="1:9" s="45" customFormat="1" ht="18.600000000000001" customHeight="1" thickTop="1" x14ac:dyDescent="0.25">
      <c r="B103" s="242"/>
      <c r="C103" s="243" t="s">
        <v>25</v>
      </c>
      <c r="D103" s="242"/>
      <c r="E103" s="242"/>
      <c r="F103" s="242"/>
      <c r="G103" s="242"/>
      <c r="H103" s="244"/>
      <c r="I103" s="342">
        <f>+SUM(H97:H102)</f>
        <v>0</v>
      </c>
    </row>
    <row r="104" spans="1:9" s="45" customFormat="1" ht="18" customHeight="1" thickBot="1" x14ac:dyDescent="0.3">
      <c r="B104" s="177" t="s">
        <v>30</v>
      </c>
      <c r="C104" s="34"/>
      <c r="D104" s="11"/>
      <c r="E104" s="11"/>
      <c r="F104" s="11"/>
      <c r="G104" s="11"/>
      <c r="H104" s="11"/>
      <c r="I104" s="114"/>
    </row>
    <row r="105" spans="1:9" ht="37.5" customHeight="1" thickBot="1" x14ac:dyDescent="0.3">
      <c r="B105" s="429" t="s">
        <v>20</v>
      </c>
      <c r="C105" s="436"/>
      <c r="D105" s="76" t="s">
        <v>159</v>
      </c>
      <c r="E105" s="75" t="s">
        <v>22</v>
      </c>
      <c r="F105" s="76" t="s">
        <v>23</v>
      </c>
      <c r="G105" s="76" t="s">
        <v>160</v>
      </c>
      <c r="H105" s="77" t="s">
        <v>49</v>
      </c>
      <c r="I105" s="110"/>
    </row>
    <row r="106" spans="1:9" x14ac:dyDescent="0.25">
      <c r="A106" s="95" t="s">
        <v>73</v>
      </c>
      <c r="B106" s="484"/>
      <c r="C106" s="485"/>
      <c r="D106" s="215"/>
      <c r="E106" s="96"/>
      <c r="F106" s="351">
        <f>+Task1!G104+Task2!G104+Task3!G104+Task4!G104+Task5!G104+Task6!G104+Task7!G104+Task8!G104+Task9!G104+Task10!G104+Task11!G104+Task12!G104+Task13!G104+Task14!G104+Task15!G104+Task16!G104+Task17!G104+Task18!G104+Task19!G104+Task20!G104+Task21!G104+Task22!G104+Task23!G104+Task24!G104+Task25!G104</f>
        <v>0</v>
      </c>
      <c r="G106" s="216"/>
      <c r="H106" s="356">
        <f>+Task1!H104+Task2!H104+Task3!H104+Task4!H104+Task5!H104+Task6!H104+Task7!H104+Task8!H104+Task9!H104+Task10!H104+Task11!H104+Task12!H104+Task13!H104+Task14!H104+Task15!H104+Task16!H104+Task17!H104+Task18!H104+Task19!H104+Task20!H104+Task21!H104+Task22!H104+Task23!H104+Task24!H104+Task25!H104</f>
        <v>0</v>
      </c>
      <c r="I106" s="117"/>
    </row>
    <row r="107" spans="1:9" x14ac:dyDescent="0.25">
      <c r="A107" s="97" t="s">
        <v>74</v>
      </c>
      <c r="B107" s="471"/>
      <c r="C107" s="449"/>
      <c r="D107" s="213"/>
      <c r="E107" s="98"/>
      <c r="F107" s="351">
        <f>+Task1!G105+Task2!G105+Task3!G105+Task4!G105+Task5!G105+Task6!G105+Task7!G105+Task8!G105+Task9!G105+Task10!G105+Task11!G105+Task12!G105+Task13!G105+Task14!G105+Task15!G105+Task16!G105+Task17!G105+Task18!G105+Task19!G105+Task20!G105+Task21!G105+Task22!G105+Task23!G105+Task24!G105+Task25!G105</f>
        <v>0</v>
      </c>
      <c r="G107" s="217"/>
      <c r="H107" s="356">
        <f>+Task1!H105+Task2!H105+Task3!H105+Task4!H105+Task5!H105+Task6!H105+Task7!H105+Task8!H105+Task9!H105+Task10!H105+Task11!H105+Task12!H105+Task13!H105+Task14!H105+Task15!H105+Task16!H105+Task17!H105+Task18!H105+Task19!H105+Task20!H105+Task21!H105+Task22!H105+Task23!H105+Task24!H105+Task25!H105</f>
        <v>0</v>
      </c>
      <c r="I107" s="117"/>
    </row>
    <row r="108" spans="1:9" x14ac:dyDescent="0.25">
      <c r="A108" s="97" t="s">
        <v>75</v>
      </c>
      <c r="B108" s="471"/>
      <c r="C108" s="449"/>
      <c r="D108" s="213"/>
      <c r="E108" s="98"/>
      <c r="F108" s="351">
        <f>+Task1!G106+Task2!G106+Task3!G106+Task4!G106+Task5!G106+Task6!G106+Task7!G106+Task8!G106+Task9!G106+Task10!G106+Task11!G106+Task12!G106+Task13!G106+Task14!G106+Task15!G106+Task16!G106+Task17!G106+Task18!G106+Task19!G106+Task20!G106+Task21!G106+Task22!G106+Task23!G106+Task24!G106+Task25!G106</f>
        <v>0</v>
      </c>
      <c r="G108" s="217"/>
      <c r="H108" s="356">
        <f>+Task1!H106+Task2!H106+Task3!H106+Task4!H106+Task5!H106+Task6!H106+Task7!H106+Task8!H106+Task9!H106+Task10!H106+Task11!H106+Task12!H106+Task13!H106+Task14!H106+Task15!H106+Task16!H106+Task17!H106+Task18!H106+Task19!H106+Task20!H106+Task21!H106+Task22!H106+Task23!H106+Task24!H106+Task25!H106</f>
        <v>0</v>
      </c>
      <c r="I108" s="117"/>
    </row>
    <row r="109" spans="1:9" x14ac:dyDescent="0.25">
      <c r="A109" s="97" t="s">
        <v>76</v>
      </c>
      <c r="B109" s="471"/>
      <c r="C109" s="449"/>
      <c r="D109" s="213"/>
      <c r="E109" s="98"/>
      <c r="F109" s="351">
        <f>+Task1!G107+Task2!G107+Task3!G107+Task4!G107+Task5!G107+Task6!G107+Task7!G107+Task8!G107+Task9!G107+Task10!G107+Task11!G107+Task12!G107+Task13!G107+Task14!G107+Task15!G107+Task16!G107+Task17!G107+Task18!G107+Task19!G107+Task20!G107+Task21!G107+Task22!G107+Task23!G107+Task24!G107+Task25!G107</f>
        <v>0</v>
      </c>
      <c r="G109" s="217"/>
      <c r="H109" s="356">
        <f>+Task1!H107+Task2!H107+Task3!H107+Task4!H107+Task5!H107+Task6!H107+Task7!H107+Task8!H107+Task9!H107+Task10!H107+Task11!H107+Task12!H107+Task13!H107+Task14!H107+Task15!H107+Task16!H107+Task17!H107+Task18!H107+Task19!H107+Task20!H107+Task21!H107+Task22!H107+Task23!H107+Task24!H107+Task25!H107</f>
        <v>0</v>
      </c>
      <c r="I109" s="117"/>
    </row>
    <row r="110" spans="1:9" x14ac:dyDescent="0.25">
      <c r="A110" s="97" t="s">
        <v>77</v>
      </c>
      <c r="B110" s="471"/>
      <c r="C110" s="449"/>
      <c r="D110" s="213"/>
      <c r="E110" s="98"/>
      <c r="F110" s="351">
        <f>+Task1!G108+Task2!G108+Task3!G108+Task4!G108+Task5!G108+Task6!G108+Task7!G108+Task8!G108+Task9!G108+Task10!G108+Task11!G108+Task12!G108+Task13!G108+Task14!G108+Task15!G108+Task16!G108+Task17!G108+Task18!G108+Task19!G108+Task20!G108+Task21!G108+Task22!G108+Task23!G108+Task24!G108+Task25!G108</f>
        <v>0</v>
      </c>
      <c r="G110" s="217"/>
      <c r="H110" s="356">
        <f>+Task1!H108+Task2!H108+Task3!H108+Task4!H108+Task5!H108+Task6!H108+Task7!H108+Task8!H108+Task9!H108+Task10!H108+Task11!H108+Task12!H108+Task13!H108+Task14!H108+Task15!H108+Task16!H108+Task17!H108+Task18!H108+Task19!H108+Task20!H108+Task21!H108+Task22!H108+Task23!H108+Task24!H108+Task25!H108</f>
        <v>0</v>
      </c>
      <c r="I110" s="117"/>
    </row>
    <row r="111" spans="1:9" ht="13.8" thickBot="1" x14ac:dyDescent="0.3">
      <c r="A111" s="99" t="s">
        <v>78</v>
      </c>
      <c r="B111" s="472"/>
      <c r="C111" s="451"/>
      <c r="D111" s="214"/>
      <c r="E111" s="100"/>
      <c r="F111" s="351">
        <f>+Task1!G109+Task2!G109+Task3!G109+Task4!G109+Task5!G109+Task6!G109+Task7!G109+Task8!G109+Task9!G109+Task10!G109+Task11!G109+Task12!G109+Task13!G109+Task14!G109+Task15!G109+Task16!G109+Task17!G109+Task18!G109+Task19!G109+Task20!G109+Task21!G109+Task22!G109+Task23!G109+Task24!G109+Task25!G109</f>
        <v>0</v>
      </c>
      <c r="G111" s="218"/>
      <c r="H111" s="356">
        <f>+Task1!H109+Task2!H109+Task3!H109+Task4!H109+Task5!H109+Task6!H109+Task7!H109+Task8!H109+Task9!H109+Task10!H109+Task11!H109+Task12!H109+Task13!H109+Task14!H109+Task15!H109+Task16!H109+Task17!H109+Task18!H109+Task19!H109+Task20!H109+Task21!H109+Task22!H109+Task23!H109+Task24!H109+Task25!H109</f>
        <v>0</v>
      </c>
      <c r="I111" s="117"/>
    </row>
    <row r="112" spans="1:9" s="45" customFormat="1" ht="16.8" customHeight="1" thickTop="1" x14ac:dyDescent="0.25">
      <c r="B112" s="242"/>
      <c r="C112" s="243" t="s">
        <v>24</v>
      </c>
      <c r="D112" s="242"/>
      <c r="E112" s="242"/>
      <c r="F112" s="242"/>
      <c r="G112" s="242"/>
      <c r="H112" s="244"/>
      <c r="I112" s="342">
        <f>+SUM(H106:H111)</f>
        <v>0</v>
      </c>
    </row>
    <row r="113" spans="1:9" s="45" customFormat="1" ht="18" customHeight="1" thickBot="1" x14ac:dyDescent="0.35">
      <c r="B113" s="341" t="s">
        <v>31</v>
      </c>
      <c r="C113" s="34"/>
      <c r="D113" s="11"/>
      <c r="E113" s="11"/>
      <c r="F113" s="11"/>
      <c r="G113" s="11"/>
      <c r="H113" s="11"/>
      <c r="I113" s="114"/>
    </row>
    <row r="114" spans="1:9" ht="13.8" thickBot="1" x14ac:dyDescent="0.3">
      <c r="B114" s="429" t="s">
        <v>0</v>
      </c>
      <c r="C114" s="430"/>
      <c r="D114" s="431"/>
      <c r="E114" s="431"/>
      <c r="F114" s="431"/>
      <c r="G114" s="431"/>
      <c r="H114" s="77" t="s">
        <v>49</v>
      </c>
      <c r="I114" s="110"/>
    </row>
    <row r="115" spans="1:9" x14ac:dyDescent="0.25">
      <c r="A115" s="95" t="s">
        <v>6</v>
      </c>
      <c r="B115" s="479"/>
      <c r="C115" s="480"/>
      <c r="D115" s="481"/>
      <c r="E115" s="481"/>
      <c r="F115" s="481"/>
      <c r="G115" s="481"/>
      <c r="H115" s="356">
        <f>+Task1!H113+Task2!H113+Task3!H113+Task4!H113+Task5!H113+Task6!H113+Task7!H113+Task8!H113+Task9!H113+Task10!H113+Task11!H113+Task12!H113+Task13!H113+Task14!H113+Task15!H113+Task16!H113+Task17!H113+Task18!H113+Task19!H113+Task20!H113+Task21!H113+Task22!H113+Task23!H113+Task24!H113+Task25!H113</f>
        <v>0</v>
      </c>
      <c r="I115" s="110"/>
    </row>
    <row r="116" spans="1:9" x14ac:dyDescent="0.25">
      <c r="A116" s="97" t="s">
        <v>7</v>
      </c>
      <c r="B116" s="448"/>
      <c r="C116" s="473"/>
      <c r="D116" s="474"/>
      <c r="E116" s="474"/>
      <c r="F116" s="474"/>
      <c r="G116" s="474"/>
      <c r="H116" s="356">
        <f>+Task1!H114+Task2!H114+Task3!H114+Task4!H114+Task5!H114+Task6!H114+Task7!H114+Task8!H114+Task9!H114+Task10!H114+Task11!H114+Task12!H114+Task13!H114+Task14!H114+Task15!H114+Task16!H114+Task17!H114+Task18!H114+Task19!H114+Task20!H114+Task21!H114+Task22!H114+Task23!H114+Task24!H114+Task25!H114</f>
        <v>0</v>
      </c>
      <c r="I116" s="110"/>
    </row>
    <row r="117" spans="1:9" x14ac:dyDescent="0.25">
      <c r="A117" s="97" t="s">
        <v>8</v>
      </c>
      <c r="B117" s="448"/>
      <c r="C117" s="473"/>
      <c r="D117" s="474"/>
      <c r="E117" s="474"/>
      <c r="F117" s="474"/>
      <c r="G117" s="474"/>
      <c r="H117" s="356">
        <f>+Task1!H115+Task2!H115+Task3!H115+Task4!H115+Task5!H115+Task6!H115+Task7!H115+Task8!H115+Task9!H115+Task10!H115+Task11!H115+Task12!H115+Task13!H115+Task14!H115+Task15!H115+Task16!H115+Task17!H115+Task18!H115+Task19!H115+Task20!H115+Task21!H115+Task22!H115+Task23!H115+Task24!H115+Task25!H115</f>
        <v>0</v>
      </c>
      <c r="I117" s="110"/>
    </row>
    <row r="118" spans="1:9" x14ac:dyDescent="0.25">
      <c r="A118" s="97" t="s">
        <v>9</v>
      </c>
      <c r="B118" s="448"/>
      <c r="C118" s="473"/>
      <c r="D118" s="474"/>
      <c r="E118" s="474"/>
      <c r="F118" s="474"/>
      <c r="G118" s="474"/>
      <c r="H118" s="356">
        <f>+Task1!H116+Task2!H116+Task3!H116+Task4!H116+Task5!H116+Task6!H116+Task7!H116+Task8!H116+Task9!H116+Task10!H116+Task11!H116+Task12!H116+Task13!H116+Task14!H116+Task15!H116+Task16!H116+Task17!H116+Task18!H116+Task19!H116+Task20!H116+Task21!H116+Task22!H116+Task23!H116+Task24!H116+Task25!H116</f>
        <v>0</v>
      </c>
      <c r="I118" s="110"/>
    </row>
    <row r="119" spans="1:9" x14ac:dyDescent="0.25">
      <c r="A119" s="97" t="s">
        <v>10</v>
      </c>
      <c r="B119" s="448"/>
      <c r="C119" s="473"/>
      <c r="D119" s="474"/>
      <c r="E119" s="474"/>
      <c r="F119" s="474"/>
      <c r="G119" s="474"/>
      <c r="H119" s="356">
        <f>+Task1!H117+Task2!H117+Task3!H117+Task4!H117+Task5!H117+Task6!H117+Task7!H117+Task8!H117+Task9!H117+Task10!H117+Task11!H117+Task12!H117+Task13!H117+Task14!H117+Task15!H117+Task16!H117+Task17!H117+Task18!H117+Task19!H117+Task20!H117+Task21!H117+Task22!H117+Task23!H117+Task24!H117+Task25!H117</f>
        <v>0</v>
      </c>
      <c r="I119" s="110"/>
    </row>
    <row r="120" spans="1:9" ht="13.8" thickBot="1" x14ac:dyDescent="0.3">
      <c r="A120" s="102" t="s">
        <v>11</v>
      </c>
      <c r="B120" s="450"/>
      <c r="C120" s="475"/>
      <c r="D120" s="476"/>
      <c r="E120" s="476"/>
      <c r="F120" s="476"/>
      <c r="G120" s="476"/>
      <c r="H120" s="356">
        <f>+Task1!H118+Task2!H118+Task3!H118+Task4!H118+Task5!H118+Task6!H118+Task7!H118+Task8!H118+Task9!H118+Task10!H118+Task11!H118+Task12!H118+Task13!H118+Task14!H118+Task15!H118+Task16!H118+Task17!H118+Task18!H118+Task19!H118+Task20!H118+Task21!H118+Task22!H118+Task23!H118+Task24!H118+Task25!H118</f>
        <v>0</v>
      </c>
      <c r="I120" s="110"/>
    </row>
    <row r="121" spans="1:9" s="45" customFormat="1" ht="16.8" customHeight="1" thickTop="1" x14ac:dyDescent="0.25">
      <c r="B121" s="242"/>
      <c r="C121" s="346" t="s">
        <v>26</v>
      </c>
      <c r="D121" s="242"/>
      <c r="E121" s="242"/>
      <c r="F121" s="242"/>
      <c r="G121" s="242"/>
      <c r="H121" s="244"/>
      <c r="I121" s="342">
        <f>SUM(H115:H120)</f>
        <v>0</v>
      </c>
    </row>
    <row r="122" spans="1:9" ht="13.5" customHeight="1" thickBot="1" x14ac:dyDescent="0.3">
      <c r="B122" s="35"/>
      <c r="C122" s="35"/>
      <c r="D122" s="11"/>
      <c r="E122" s="11"/>
      <c r="F122" s="11"/>
      <c r="G122" s="11"/>
      <c r="H122" s="10"/>
      <c r="I122" s="117"/>
    </row>
    <row r="123" spans="1:9" ht="18" customHeight="1" thickTop="1" x14ac:dyDescent="0.25">
      <c r="B123" s="35"/>
      <c r="C123" s="32" t="s">
        <v>27</v>
      </c>
      <c r="D123" s="11"/>
      <c r="E123" s="11"/>
      <c r="F123" s="11"/>
      <c r="G123" s="11"/>
      <c r="H123" s="10"/>
      <c r="I123" s="342">
        <f>+I121+I112+I103+I94+I73+I60+I33</f>
        <v>0</v>
      </c>
    </row>
    <row r="124" spans="1:9" ht="16.8" customHeight="1" thickBot="1" x14ac:dyDescent="0.3">
      <c r="B124" s="35"/>
      <c r="C124" s="477" t="s">
        <v>108</v>
      </c>
      <c r="D124" s="478"/>
      <c r="E124" s="478"/>
      <c r="F124" s="478"/>
      <c r="G124" s="11"/>
      <c r="I124" s="241">
        <f>0.05*I123</f>
        <v>0</v>
      </c>
    </row>
    <row r="125" spans="1:9" ht="13.5" customHeight="1" thickTop="1" x14ac:dyDescent="0.25">
      <c r="B125" s="35"/>
      <c r="C125" s="32" t="s">
        <v>169</v>
      </c>
      <c r="D125" s="11"/>
      <c r="E125" s="11"/>
      <c r="F125" s="11"/>
      <c r="G125" s="11"/>
      <c r="H125" s="10"/>
      <c r="I125" s="342">
        <f>+I123+I124</f>
        <v>0</v>
      </c>
    </row>
    <row r="126" spans="1:9" ht="13.8" thickBot="1" x14ac:dyDescent="0.3">
      <c r="B126" s="173"/>
      <c r="C126" s="35"/>
      <c r="D126" s="11"/>
      <c r="E126" s="174"/>
      <c r="F126" s="11"/>
      <c r="G126" s="174"/>
      <c r="H126" s="174"/>
      <c r="I126" s="175"/>
    </row>
    <row r="127" spans="1:9" ht="40.200000000000003" thickBot="1" x14ac:dyDescent="0.3">
      <c r="B127" s="115"/>
      <c r="C127" s="467" t="s">
        <v>32</v>
      </c>
      <c r="D127" s="468"/>
      <c r="E127" s="263"/>
      <c r="F127" s="235" t="s">
        <v>161</v>
      </c>
      <c r="G127" s="171" t="s">
        <v>33</v>
      </c>
      <c r="H127" s="46" t="s">
        <v>34</v>
      </c>
      <c r="I127" s="172" t="s">
        <v>158</v>
      </c>
    </row>
    <row r="128" spans="1:9" x14ac:dyDescent="0.25">
      <c r="B128" s="115"/>
      <c r="C128" s="36"/>
      <c r="E128" s="44"/>
      <c r="F128" s="234">
        <v>1</v>
      </c>
      <c r="G128" s="120">
        <v>6</v>
      </c>
      <c r="H128" s="121"/>
      <c r="I128" s="122">
        <f t="shared" ref="I128:I137" si="3">+$I$125*H128</f>
        <v>0</v>
      </c>
    </row>
    <row r="129" spans="2:9" x14ac:dyDescent="0.25">
      <c r="B129" s="115"/>
      <c r="C129" s="469"/>
      <c r="E129" s="44"/>
      <c r="F129" s="226">
        <v>2</v>
      </c>
      <c r="G129" s="13">
        <v>6</v>
      </c>
      <c r="H129" s="14"/>
      <c r="I129" s="118">
        <f t="shared" si="3"/>
        <v>0</v>
      </c>
    </row>
    <row r="130" spans="2:9" x14ac:dyDescent="0.25">
      <c r="B130" s="115"/>
      <c r="C130" s="470"/>
      <c r="E130" s="44"/>
      <c r="F130" s="226">
        <v>3</v>
      </c>
      <c r="G130" s="13">
        <v>6</v>
      </c>
      <c r="H130" s="14"/>
      <c r="I130" s="118">
        <f t="shared" si="3"/>
        <v>0</v>
      </c>
    </row>
    <row r="131" spans="2:9" x14ac:dyDescent="0.25">
      <c r="B131" s="115"/>
      <c r="C131" s="470"/>
      <c r="E131" s="44"/>
      <c r="F131" s="226">
        <v>4</v>
      </c>
      <c r="G131" s="13">
        <v>6</v>
      </c>
      <c r="H131" s="15"/>
      <c r="I131" s="118">
        <f t="shared" si="3"/>
        <v>0</v>
      </c>
    </row>
    <row r="132" spans="2:9" x14ac:dyDescent="0.25">
      <c r="B132" s="116"/>
      <c r="C132" s="470"/>
      <c r="E132" s="44"/>
      <c r="F132" s="226">
        <v>5</v>
      </c>
      <c r="G132" s="13">
        <v>6</v>
      </c>
      <c r="H132" s="15"/>
      <c r="I132" s="118">
        <f t="shared" si="3"/>
        <v>0</v>
      </c>
    </row>
    <row r="133" spans="2:9" x14ac:dyDescent="0.25">
      <c r="B133" s="116"/>
      <c r="C133" s="470"/>
      <c r="E133" s="44"/>
      <c r="F133" s="226">
        <v>6</v>
      </c>
      <c r="G133" s="13">
        <v>6</v>
      </c>
      <c r="H133" s="15"/>
      <c r="I133" s="118">
        <f t="shared" si="3"/>
        <v>0</v>
      </c>
    </row>
    <row r="134" spans="2:9" x14ac:dyDescent="0.25">
      <c r="B134" s="116"/>
      <c r="C134" s="470"/>
      <c r="E134" s="44"/>
      <c r="F134" s="226">
        <v>7</v>
      </c>
      <c r="G134" s="13">
        <v>6</v>
      </c>
      <c r="H134" s="15"/>
      <c r="I134" s="118">
        <f t="shared" si="3"/>
        <v>0</v>
      </c>
    </row>
    <row r="135" spans="2:9" x14ac:dyDescent="0.25">
      <c r="B135" s="116"/>
      <c r="C135" s="470"/>
      <c r="E135" s="44"/>
      <c r="F135" s="226">
        <v>8</v>
      </c>
      <c r="G135" s="13">
        <v>6</v>
      </c>
      <c r="H135" s="15"/>
      <c r="I135" s="118">
        <f t="shared" si="3"/>
        <v>0</v>
      </c>
    </row>
    <row r="136" spans="2:9" x14ac:dyDescent="0.25">
      <c r="B136" s="116"/>
      <c r="C136" s="470"/>
      <c r="E136" s="44"/>
      <c r="F136" s="226">
        <v>9</v>
      </c>
      <c r="G136" s="13">
        <v>6</v>
      </c>
      <c r="H136" s="15"/>
      <c r="I136" s="118">
        <f t="shared" si="3"/>
        <v>0</v>
      </c>
    </row>
    <row r="137" spans="2:9" ht="13.8" thickBot="1" x14ac:dyDescent="0.3">
      <c r="B137" s="116"/>
      <c r="C137" s="470"/>
      <c r="E137" s="44"/>
      <c r="F137" s="227">
        <v>10</v>
      </c>
      <c r="G137" s="13">
        <v>6</v>
      </c>
      <c r="H137" s="228"/>
      <c r="I137" s="229">
        <f t="shared" si="3"/>
        <v>0</v>
      </c>
    </row>
    <row r="138" spans="2:9" ht="14.4" thickTop="1" thickBot="1" x14ac:dyDescent="0.3">
      <c r="B138" s="259"/>
      <c r="C138" s="470"/>
      <c r="E138" s="16"/>
      <c r="F138" s="230" t="s">
        <v>162</v>
      </c>
      <c r="G138" s="231">
        <f>SUM(G128:G137)</f>
        <v>60</v>
      </c>
      <c r="H138" s="232">
        <f>SUM(H128:H137)</f>
        <v>0</v>
      </c>
      <c r="I138" s="233">
        <f>SUM(I128:I137)</f>
        <v>0</v>
      </c>
    </row>
    <row r="139" spans="2:9" ht="13.8" thickBot="1" x14ac:dyDescent="0.3">
      <c r="B139" s="109"/>
      <c r="C139" s="119"/>
      <c r="D139" s="119"/>
      <c r="E139" s="119"/>
      <c r="F139" s="119"/>
      <c r="G139" s="119"/>
      <c r="H139" s="119"/>
      <c r="I139" s="175"/>
    </row>
  </sheetData>
  <sheetProtection algorithmName="SHA-512" hashValue="rmjhRqFWWtG2bSAZ/bcjs5yBuTnwthFQb9mJ8/CXCWULS3rag2Z/pJw/Thcctijh/T40LS6JqwLSg5F4/dQE2g==" saltValue="4Tejz+ezQLG3IjUfeivY0w==" spinCount="100000" sheet="1" formatCells="0" formatColumns="0" formatRows="0" selectLockedCells="1"/>
  <protectedRanges>
    <protectedRange sqref="G106:G108 G110:G111" name="Range1"/>
  </protectedRanges>
  <dataConsolidate link="1">
    <dataRefs count="3">
      <dataRef ref="F10" sheet="Task 1" r:id="rId1"/>
      <dataRef ref="F10" sheet="Task 2" r:id="rId2"/>
      <dataRef ref="F13:F16" sheet="Total Budget"/>
    </dataRefs>
  </dataConsolidate>
  <mergeCells count="91">
    <mergeCell ref="B98:C98"/>
    <mergeCell ref="D96:F96"/>
    <mergeCell ref="B106:C106"/>
    <mergeCell ref="B117:G117"/>
    <mergeCell ref="B118:G118"/>
    <mergeCell ref="B96:C96"/>
    <mergeCell ref="B97:C97"/>
    <mergeCell ref="C127:D127"/>
    <mergeCell ref="D99:F99"/>
    <mergeCell ref="B105:C105"/>
    <mergeCell ref="B100:C100"/>
    <mergeCell ref="C129:C138"/>
    <mergeCell ref="B114:G114"/>
    <mergeCell ref="B109:C109"/>
    <mergeCell ref="B110:C110"/>
    <mergeCell ref="B111:C111"/>
    <mergeCell ref="B116:G116"/>
    <mergeCell ref="B120:G120"/>
    <mergeCell ref="C124:F124"/>
    <mergeCell ref="B115:G115"/>
    <mergeCell ref="B119:G119"/>
    <mergeCell ref="B107:C107"/>
    <mergeCell ref="B108:C108"/>
    <mergeCell ref="B48:C48"/>
    <mergeCell ref="B58:C58"/>
    <mergeCell ref="C17:D17"/>
    <mergeCell ref="C18:D18"/>
    <mergeCell ref="C12:D12"/>
    <mergeCell ref="C13:D13"/>
    <mergeCell ref="C14:D14"/>
    <mergeCell ref="B99:C99"/>
    <mergeCell ref="B101:C101"/>
    <mergeCell ref="B102:C102"/>
    <mergeCell ref="C15:D15"/>
    <mergeCell ref="C16:D16"/>
    <mergeCell ref="B45:C45"/>
    <mergeCell ref="B37:C37"/>
    <mergeCell ref="B38:C38"/>
    <mergeCell ref="B72:G72"/>
    <mergeCell ref="C26:D26"/>
    <mergeCell ref="C27:D27"/>
    <mergeCell ref="C28:D28"/>
    <mergeCell ref="C29:D29"/>
    <mergeCell ref="C30:D30"/>
    <mergeCell ref="B65:G65"/>
    <mergeCell ref="B36:C36"/>
    <mergeCell ref="D102:F102"/>
    <mergeCell ref="D100:F100"/>
    <mergeCell ref="D101:F101"/>
    <mergeCell ref="D97:F97"/>
    <mergeCell ref="D98:F98"/>
    <mergeCell ref="C23:D23"/>
    <mergeCell ref="C24:D24"/>
    <mergeCell ref="C25:D25"/>
    <mergeCell ref="B35:C35"/>
    <mergeCell ref="D5:F5"/>
    <mergeCell ref="C19:D19"/>
    <mergeCell ref="C10:D10"/>
    <mergeCell ref="C11:D11"/>
    <mergeCell ref="C76:D76"/>
    <mergeCell ref="B8:G8"/>
    <mergeCell ref="B77:G77"/>
    <mergeCell ref="B67:G67"/>
    <mergeCell ref="B57:C57"/>
    <mergeCell ref="B62:G62"/>
    <mergeCell ref="B63:G63"/>
    <mergeCell ref="B64:G64"/>
    <mergeCell ref="B52:C52"/>
    <mergeCell ref="B53:C53"/>
    <mergeCell ref="B54:C54"/>
    <mergeCell ref="B55:C55"/>
    <mergeCell ref="B56:C56"/>
    <mergeCell ref="B39:C39"/>
    <mergeCell ref="C20:D20"/>
    <mergeCell ref="C22:D22"/>
    <mergeCell ref="D3:F3"/>
    <mergeCell ref="G4:I4"/>
    <mergeCell ref="B68:G68"/>
    <mergeCell ref="B71:G71"/>
    <mergeCell ref="B66:G66"/>
    <mergeCell ref="B51:C51"/>
    <mergeCell ref="B69:G69"/>
    <mergeCell ref="B49:C49"/>
    <mergeCell ref="B40:C40"/>
    <mergeCell ref="B41:C41"/>
    <mergeCell ref="B42:C42"/>
    <mergeCell ref="B43:C43"/>
    <mergeCell ref="B50:C50"/>
    <mergeCell ref="B44:C44"/>
    <mergeCell ref="B70:G70"/>
    <mergeCell ref="C21:D21"/>
  </mergeCells>
  <phoneticPr fontId="0" type="noConversion"/>
  <conditionalFormatting sqref="G11:G30">
    <cfRule type="cellIs" dxfId="0" priority="2" stopIfTrue="1" operator="greaterThan">
      <formula>1</formula>
    </cfRule>
  </conditionalFormatting>
  <dataValidations xWindow="500" yWindow="424" count="1">
    <dataValidation type="list" allowBlank="1" showInputMessage="1" showErrorMessage="1" prompt="Choose location" sqref="E11:E30 D4" xr:uid="{00000000-0002-0000-0100-000000000000}">
      <formula1>$L$2:$L$3</formula1>
    </dataValidation>
  </dataValidations>
  <printOptions horizontalCentered="1"/>
  <pageMargins left="0.55118110236220474" right="0.51181102362204722" top="0.15748031496062992" bottom="0" header="0.23622047244094491" footer="0"/>
  <pageSetup scale="70" fitToHeight="2" orientation="portrait" r:id="rId3"/>
  <headerFooter alignWithMargins="0"/>
  <rowBreaks count="1" manualBreakCount="1">
    <brk id="73" max="16383" man="1"/>
  </rowBreaks>
  <cellWatches>
    <cellWatch r="B9"/>
  </cellWatches>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CCE5E-A8C4-41CE-9325-0A785C6679BE}">
  <sheetPr codeName="Sheet20"/>
  <dimension ref="A1:N131"/>
  <sheetViews>
    <sheetView showGridLines="0" zoomScaleNormal="100" workbookViewId="0">
      <pane ySplit="1908" topLeftCell="A7"/>
      <selection activeCell="G2" sqref="G2:I2"/>
      <selection pane="bottomLeft" activeCell="B118" sqref="B118:G118"/>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17</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182</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17</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J0TgDL5I7X3qvqmo7/rpttonUm8m0ETTdUQaVZWc8qI+iuoUla2hBxgsgI+UjP5OPIDSfwj2iGF4+HWB1PW54Q==" saltValue="2ierPV8XxtJImxViMnQ3Bg=="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39:C39"/>
    <mergeCell ref="B1:C1"/>
    <mergeCell ref="E1:F1"/>
    <mergeCell ref="E2:F2"/>
    <mergeCell ref="G2:I2"/>
    <mergeCell ref="B6:G6"/>
    <mergeCell ref="B33:C33"/>
    <mergeCell ref="B34:C34"/>
    <mergeCell ref="B35:C35"/>
    <mergeCell ref="B36:C36"/>
    <mergeCell ref="B37:C37"/>
    <mergeCell ref="B38:C38"/>
    <mergeCell ref="B53:C53"/>
    <mergeCell ref="B40:C40"/>
    <mergeCell ref="B41:C41"/>
    <mergeCell ref="B42:C42"/>
    <mergeCell ref="B43:C43"/>
    <mergeCell ref="B46:C46"/>
    <mergeCell ref="B47:C47"/>
    <mergeCell ref="B48:C48"/>
    <mergeCell ref="B49:C49"/>
    <mergeCell ref="B50:C50"/>
    <mergeCell ref="B51:C51"/>
    <mergeCell ref="B52:C52"/>
    <mergeCell ref="B68:G68"/>
    <mergeCell ref="B54:C54"/>
    <mergeCell ref="B55:C55"/>
    <mergeCell ref="B56:C56"/>
    <mergeCell ref="B60:G60"/>
    <mergeCell ref="B61:G61"/>
    <mergeCell ref="B62:G62"/>
    <mergeCell ref="B63:G63"/>
    <mergeCell ref="B64:G64"/>
    <mergeCell ref="B65:G65"/>
    <mergeCell ref="B66:G66"/>
    <mergeCell ref="B67:G67"/>
    <mergeCell ref="B69:G69"/>
    <mergeCell ref="B70:G70"/>
    <mergeCell ref="B75:G75"/>
    <mergeCell ref="B94:C94"/>
    <mergeCell ref="B95:C95"/>
    <mergeCell ref="D95:F95"/>
    <mergeCell ref="D94:F94"/>
    <mergeCell ref="B96:C96"/>
    <mergeCell ref="D96:F96"/>
    <mergeCell ref="B97:C97"/>
    <mergeCell ref="D97:F97"/>
    <mergeCell ref="B98:C98"/>
    <mergeCell ref="D98:F98"/>
    <mergeCell ref="B99:C99"/>
    <mergeCell ref="D99:F99"/>
    <mergeCell ref="B100:C100"/>
    <mergeCell ref="D100:F100"/>
    <mergeCell ref="B103:C103"/>
    <mergeCell ref="D103:E103"/>
    <mergeCell ref="B104:C104"/>
    <mergeCell ref="D104:E104"/>
    <mergeCell ref="B105:C105"/>
    <mergeCell ref="D105:E105"/>
    <mergeCell ref="B106:C106"/>
    <mergeCell ref="D106:E106"/>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18:G118"/>
    <mergeCell ref="B128:C128"/>
    <mergeCell ref="E128:N128"/>
    <mergeCell ref="B129:C129"/>
    <mergeCell ref="B130:C130"/>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1CB2-F045-43A3-879C-F033D1ADFE0A}">
  <sheetPr codeName="Sheet21"/>
  <dimension ref="A1:N131"/>
  <sheetViews>
    <sheetView showGridLines="0" zoomScaleNormal="100" workbookViewId="0">
      <pane ySplit="1908" topLeftCell="A7"/>
      <selection activeCell="G2" sqref="G2:I2"/>
      <selection pane="bottomLeft" activeCell="M115" sqref="M115"/>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18</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182</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18</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9FI9ZH4iPOaHFBUujc5cDRAJ9DVakegZNQiGR0HcOS47kWzKIsYx+90VxKSMO3CPXkaGU0i9wmehV1x3Nga4NQ==" saltValue="fJTk4Tx9VlD6tUtJtEXzwQ=="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39:C39"/>
    <mergeCell ref="B1:C1"/>
    <mergeCell ref="E1:F1"/>
    <mergeCell ref="E2:F2"/>
    <mergeCell ref="G2:I2"/>
    <mergeCell ref="B6:G6"/>
    <mergeCell ref="B33:C33"/>
    <mergeCell ref="B34:C34"/>
    <mergeCell ref="B35:C35"/>
    <mergeCell ref="B36:C36"/>
    <mergeCell ref="B37:C37"/>
    <mergeCell ref="B38:C38"/>
    <mergeCell ref="B53:C53"/>
    <mergeCell ref="B40:C40"/>
    <mergeCell ref="B41:C41"/>
    <mergeCell ref="B42:C42"/>
    <mergeCell ref="B43:C43"/>
    <mergeCell ref="B46:C46"/>
    <mergeCell ref="B47:C47"/>
    <mergeCell ref="B48:C48"/>
    <mergeCell ref="B49:C49"/>
    <mergeCell ref="B50:C50"/>
    <mergeCell ref="B51:C51"/>
    <mergeCell ref="B52:C52"/>
    <mergeCell ref="B68:G68"/>
    <mergeCell ref="B54:C54"/>
    <mergeCell ref="B55:C55"/>
    <mergeCell ref="B56:C56"/>
    <mergeCell ref="B60:G60"/>
    <mergeCell ref="B61:G61"/>
    <mergeCell ref="B62:G62"/>
    <mergeCell ref="B63:G63"/>
    <mergeCell ref="B64:G64"/>
    <mergeCell ref="B65:G65"/>
    <mergeCell ref="B66:G66"/>
    <mergeCell ref="B67:G67"/>
    <mergeCell ref="B69:G69"/>
    <mergeCell ref="B70:G70"/>
    <mergeCell ref="B75:G75"/>
    <mergeCell ref="B94:C94"/>
    <mergeCell ref="B95:C95"/>
    <mergeCell ref="D95:F95"/>
    <mergeCell ref="D94:F94"/>
    <mergeCell ref="B96:C96"/>
    <mergeCell ref="D96:F96"/>
    <mergeCell ref="B97:C97"/>
    <mergeCell ref="D97:F97"/>
    <mergeCell ref="B98:C98"/>
    <mergeCell ref="D98:F98"/>
    <mergeCell ref="B99:C99"/>
    <mergeCell ref="D99:F99"/>
    <mergeCell ref="B100:C100"/>
    <mergeCell ref="D100:F100"/>
    <mergeCell ref="B103:C103"/>
    <mergeCell ref="D103:E103"/>
    <mergeCell ref="B104:C104"/>
    <mergeCell ref="D104:E104"/>
    <mergeCell ref="B105:C105"/>
    <mergeCell ref="D105:E105"/>
    <mergeCell ref="B106:C106"/>
    <mergeCell ref="D106:E106"/>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18:G118"/>
    <mergeCell ref="B128:C128"/>
    <mergeCell ref="E128:N128"/>
    <mergeCell ref="B129:C129"/>
    <mergeCell ref="B130:C130"/>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C734A-F12B-4902-87C8-0ADC9CA8A986}">
  <sheetPr codeName="Sheet22"/>
  <dimension ref="A1:N131"/>
  <sheetViews>
    <sheetView showGridLines="0" zoomScaleNormal="100" workbookViewId="0">
      <pane ySplit="1908" topLeftCell="A7"/>
      <selection activeCell="G2" sqref="G2:I2"/>
      <selection pane="bottomLeft" activeCell="B118" sqref="B118:G118"/>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19</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19</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JFW/cxGvIzfGmhKZ2PF4sM8C9d+1Fw8rsjx33Vg7X/g6Fk1EN40WJuOHyBTPwYEZ3W67jijXdr/YfEFpD+Y2aw==" saltValue="5NhDv3TVWtaIzOnQ4+51QQ=="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39:C39"/>
    <mergeCell ref="B1:C1"/>
    <mergeCell ref="E1:F1"/>
    <mergeCell ref="E2:F2"/>
    <mergeCell ref="G2:I2"/>
    <mergeCell ref="B6:G6"/>
    <mergeCell ref="B33:C33"/>
    <mergeCell ref="B34:C34"/>
    <mergeCell ref="B35:C35"/>
    <mergeCell ref="B36:C36"/>
    <mergeCell ref="B37:C37"/>
    <mergeCell ref="B38:C38"/>
    <mergeCell ref="B53:C53"/>
    <mergeCell ref="B40:C40"/>
    <mergeCell ref="B41:C41"/>
    <mergeCell ref="B42:C42"/>
    <mergeCell ref="B43:C43"/>
    <mergeCell ref="B46:C46"/>
    <mergeCell ref="B47:C47"/>
    <mergeCell ref="B48:C48"/>
    <mergeCell ref="B49:C49"/>
    <mergeCell ref="B50:C50"/>
    <mergeCell ref="B51:C51"/>
    <mergeCell ref="B52:C52"/>
    <mergeCell ref="B68:G68"/>
    <mergeCell ref="B54:C54"/>
    <mergeCell ref="B55:C55"/>
    <mergeCell ref="B56:C56"/>
    <mergeCell ref="B60:G60"/>
    <mergeCell ref="B61:G61"/>
    <mergeCell ref="B62:G62"/>
    <mergeCell ref="B63:G63"/>
    <mergeCell ref="B64:G64"/>
    <mergeCell ref="B65:G65"/>
    <mergeCell ref="B66:G66"/>
    <mergeCell ref="B67:G67"/>
    <mergeCell ref="B69:G69"/>
    <mergeCell ref="B70:G70"/>
    <mergeCell ref="B75:G75"/>
    <mergeCell ref="B94:C94"/>
    <mergeCell ref="B95:C95"/>
    <mergeCell ref="D95:F95"/>
    <mergeCell ref="D94:F94"/>
    <mergeCell ref="B96:C96"/>
    <mergeCell ref="D96:F96"/>
    <mergeCell ref="B97:C97"/>
    <mergeCell ref="D97:F97"/>
    <mergeCell ref="B98:C98"/>
    <mergeCell ref="D98:F98"/>
    <mergeCell ref="B99:C99"/>
    <mergeCell ref="D99:F99"/>
    <mergeCell ref="B100:C100"/>
    <mergeCell ref="D100:F100"/>
    <mergeCell ref="B103:C103"/>
    <mergeCell ref="D103:E103"/>
    <mergeCell ref="B104:C104"/>
    <mergeCell ref="D104:E104"/>
    <mergeCell ref="B105:C105"/>
    <mergeCell ref="D105:E105"/>
    <mergeCell ref="B106:C106"/>
    <mergeCell ref="D106:E106"/>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18:G118"/>
    <mergeCell ref="B128:C128"/>
    <mergeCell ref="E128:N128"/>
    <mergeCell ref="B129:C129"/>
    <mergeCell ref="B130:C130"/>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97E2B-8C4D-4B09-8BDA-DB9A111E32B0}">
  <sheetPr codeName="Sheet23"/>
  <dimension ref="A1:N131"/>
  <sheetViews>
    <sheetView showGridLines="0" zoomScaleNormal="100" workbookViewId="0">
      <pane ySplit="1908" topLeftCell="A7"/>
      <selection activeCell="G2" sqref="G2:I2"/>
      <selection pane="bottomLeft" activeCell="B118" sqref="B118:G118"/>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20</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20</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XZEzfBAQas30EGxAQvaOIwamCMhJC1pPCzkrDWT+lK3ZYFsSuI6vnms7oVpxCC4DHVQQp9sxyhHPVJCY05fEzg==" saltValue="Pi2VdWrTH8URcELDdfqc9w=="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39:C39"/>
    <mergeCell ref="B1:C1"/>
    <mergeCell ref="E1:F1"/>
    <mergeCell ref="E2:F2"/>
    <mergeCell ref="G2:I2"/>
    <mergeCell ref="B6:G6"/>
    <mergeCell ref="B33:C33"/>
    <mergeCell ref="B34:C34"/>
    <mergeCell ref="B35:C35"/>
    <mergeCell ref="B36:C36"/>
    <mergeCell ref="B37:C37"/>
    <mergeCell ref="B38:C38"/>
    <mergeCell ref="B53:C53"/>
    <mergeCell ref="B40:C40"/>
    <mergeCell ref="B41:C41"/>
    <mergeCell ref="B42:C42"/>
    <mergeCell ref="B43:C43"/>
    <mergeCell ref="B46:C46"/>
    <mergeCell ref="B47:C47"/>
    <mergeCell ref="B48:C48"/>
    <mergeCell ref="B49:C49"/>
    <mergeCell ref="B50:C50"/>
    <mergeCell ref="B51:C51"/>
    <mergeCell ref="B52:C52"/>
    <mergeCell ref="B68:G68"/>
    <mergeCell ref="B54:C54"/>
    <mergeCell ref="B55:C55"/>
    <mergeCell ref="B56:C56"/>
    <mergeCell ref="B60:G60"/>
    <mergeCell ref="B61:G61"/>
    <mergeCell ref="B62:G62"/>
    <mergeCell ref="B63:G63"/>
    <mergeCell ref="B64:G64"/>
    <mergeCell ref="B65:G65"/>
    <mergeCell ref="B66:G66"/>
    <mergeCell ref="B67:G67"/>
    <mergeCell ref="B69:G69"/>
    <mergeCell ref="B70:G70"/>
    <mergeCell ref="B75:G75"/>
    <mergeCell ref="B94:C94"/>
    <mergeCell ref="B95:C95"/>
    <mergeCell ref="D95:F95"/>
    <mergeCell ref="D94:F94"/>
    <mergeCell ref="B96:C96"/>
    <mergeCell ref="D96:F96"/>
    <mergeCell ref="B97:C97"/>
    <mergeCell ref="D97:F97"/>
    <mergeCell ref="B98:C98"/>
    <mergeCell ref="D98:F98"/>
    <mergeCell ref="B99:C99"/>
    <mergeCell ref="D99:F99"/>
    <mergeCell ref="B100:C100"/>
    <mergeCell ref="D100:F100"/>
    <mergeCell ref="B103:C103"/>
    <mergeCell ref="D103:E103"/>
    <mergeCell ref="B104:C104"/>
    <mergeCell ref="D104:E104"/>
    <mergeCell ref="B105:C105"/>
    <mergeCell ref="D105:E105"/>
    <mergeCell ref="B106:C106"/>
    <mergeCell ref="D106:E106"/>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18:G118"/>
    <mergeCell ref="B128:C128"/>
    <mergeCell ref="E128:N128"/>
    <mergeCell ref="B129:C129"/>
    <mergeCell ref="B130:C130"/>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2C2BC-7036-4F5C-A75C-4379704A5A2E}">
  <sheetPr codeName="Sheet24"/>
  <dimension ref="A1:N131"/>
  <sheetViews>
    <sheetView showGridLines="0" zoomScaleNormal="100" workbookViewId="0">
      <pane ySplit="1908" topLeftCell="A7"/>
      <selection activeCell="G2" sqref="G2:I2"/>
      <selection pane="bottomLeft" activeCell="B118" sqref="B118:G118"/>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21</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21</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7FXSNZB315wSXvN4ElU6tMV9nkVX7uP64abwO0cI04ChH/fT0AwQ274Bmx3boafD2C077IRJoQfZFopZK2XQ3A==" saltValue="btkJ3MT2BbV0Q8a2bZUgdg=="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39:C39"/>
    <mergeCell ref="B1:C1"/>
    <mergeCell ref="E1:F1"/>
    <mergeCell ref="E2:F2"/>
    <mergeCell ref="G2:I2"/>
    <mergeCell ref="B6:G6"/>
    <mergeCell ref="B33:C33"/>
    <mergeCell ref="B34:C34"/>
    <mergeCell ref="B35:C35"/>
    <mergeCell ref="B36:C36"/>
    <mergeCell ref="B37:C37"/>
    <mergeCell ref="B38:C38"/>
    <mergeCell ref="B53:C53"/>
    <mergeCell ref="B40:C40"/>
    <mergeCell ref="B41:C41"/>
    <mergeCell ref="B42:C42"/>
    <mergeCell ref="B43:C43"/>
    <mergeCell ref="B46:C46"/>
    <mergeCell ref="B47:C47"/>
    <mergeCell ref="B48:C48"/>
    <mergeCell ref="B49:C49"/>
    <mergeCell ref="B50:C50"/>
    <mergeCell ref="B51:C51"/>
    <mergeCell ref="B52:C52"/>
    <mergeCell ref="B68:G68"/>
    <mergeCell ref="B54:C54"/>
    <mergeCell ref="B55:C55"/>
    <mergeCell ref="B56:C56"/>
    <mergeCell ref="B60:G60"/>
    <mergeCell ref="B61:G61"/>
    <mergeCell ref="B62:G62"/>
    <mergeCell ref="B63:G63"/>
    <mergeCell ref="B64:G64"/>
    <mergeCell ref="B65:G65"/>
    <mergeCell ref="B66:G66"/>
    <mergeCell ref="B67:G67"/>
    <mergeCell ref="B69:G69"/>
    <mergeCell ref="B70:G70"/>
    <mergeCell ref="B75:G75"/>
    <mergeCell ref="B94:C94"/>
    <mergeCell ref="B95:C95"/>
    <mergeCell ref="D95:F95"/>
    <mergeCell ref="D94:F94"/>
    <mergeCell ref="B96:C96"/>
    <mergeCell ref="D96:F96"/>
    <mergeCell ref="B97:C97"/>
    <mergeCell ref="D97:F97"/>
    <mergeCell ref="B98:C98"/>
    <mergeCell ref="D98:F98"/>
    <mergeCell ref="B99:C99"/>
    <mergeCell ref="D99:F99"/>
    <mergeCell ref="B100:C100"/>
    <mergeCell ref="D100:F100"/>
    <mergeCell ref="B103:C103"/>
    <mergeCell ref="D103:E103"/>
    <mergeCell ref="B104:C104"/>
    <mergeCell ref="D104:E104"/>
    <mergeCell ref="B105:C105"/>
    <mergeCell ref="D105:E105"/>
    <mergeCell ref="B106:C106"/>
    <mergeCell ref="D106:E106"/>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18:G118"/>
    <mergeCell ref="B128:C128"/>
    <mergeCell ref="E128:N128"/>
    <mergeCell ref="B129:C129"/>
    <mergeCell ref="B130:C130"/>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29220-CE44-49DC-8EF3-FEF2481DE628}">
  <sheetPr codeName="Sheet25"/>
  <dimension ref="A1:N131"/>
  <sheetViews>
    <sheetView showGridLines="0" zoomScaleNormal="100" workbookViewId="0">
      <pane ySplit="1908" topLeftCell="A7"/>
      <selection activeCell="G2" sqref="G2:I2"/>
      <selection pane="bottomLeft" activeCell="B118" sqref="B118:G118"/>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22</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22</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EazlsUNRCKcxV9op/CYysKqDRAYB35MzyCidNViPM6bpGE+KEDAhEjGqwcxaduOk7+PZ/RohJ2+wjXUkw51Clg==" saltValue="b4wcHsS+kSt1YAMTI90v8w=="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39:C39"/>
    <mergeCell ref="B1:C1"/>
    <mergeCell ref="E1:F1"/>
    <mergeCell ref="E2:F2"/>
    <mergeCell ref="G2:I2"/>
    <mergeCell ref="B6:G6"/>
    <mergeCell ref="B33:C33"/>
    <mergeCell ref="B34:C34"/>
    <mergeCell ref="B35:C35"/>
    <mergeCell ref="B36:C36"/>
    <mergeCell ref="B37:C37"/>
    <mergeCell ref="B38:C38"/>
    <mergeCell ref="B53:C53"/>
    <mergeCell ref="B40:C40"/>
    <mergeCell ref="B41:C41"/>
    <mergeCell ref="B42:C42"/>
    <mergeCell ref="B43:C43"/>
    <mergeCell ref="B46:C46"/>
    <mergeCell ref="B47:C47"/>
    <mergeCell ref="B48:C48"/>
    <mergeCell ref="B49:C49"/>
    <mergeCell ref="B50:C50"/>
    <mergeCell ref="B51:C51"/>
    <mergeCell ref="B52:C52"/>
    <mergeCell ref="B68:G68"/>
    <mergeCell ref="B54:C54"/>
    <mergeCell ref="B55:C55"/>
    <mergeCell ref="B56:C56"/>
    <mergeCell ref="B60:G60"/>
    <mergeCell ref="B61:G61"/>
    <mergeCell ref="B62:G62"/>
    <mergeCell ref="B63:G63"/>
    <mergeCell ref="B64:G64"/>
    <mergeCell ref="B65:G65"/>
    <mergeCell ref="B66:G66"/>
    <mergeCell ref="B67:G67"/>
    <mergeCell ref="B69:G69"/>
    <mergeCell ref="B70:G70"/>
    <mergeCell ref="B75:G75"/>
    <mergeCell ref="B94:C94"/>
    <mergeCell ref="B95:C95"/>
    <mergeCell ref="D95:F95"/>
    <mergeCell ref="D94:F94"/>
    <mergeCell ref="B96:C96"/>
    <mergeCell ref="D96:F96"/>
    <mergeCell ref="B97:C97"/>
    <mergeCell ref="D97:F97"/>
    <mergeCell ref="B98:C98"/>
    <mergeCell ref="D98:F98"/>
    <mergeCell ref="B99:C99"/>
    <mergeCell ref="D99:F99"/>
    <mergeCell ref="B100:C100"/>
    <mergeCell ref="D100:F100"/>
    <mergeCell ref="B103:C103"/>
    <mergeCell ref="D103:E103"/>
    <mergeCell ref="B104:C104"/>
    <mergeCell ref="D104:E104"/>
    <mergeCell ref="B105:C105"/>
    <mergeCell ref="D105:E105"/>
    <mergeCell ref="B106:C106"/>
    <mergeCell ref="D106:E106"/>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18:G118"/>
    <mergeCell ref="B128:C128"/>
    <mergeCell ref="E128:N128"/>
    <mergeCell ref="B129:C129"/>
    <mergeCell ref="B130:C130"/>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D1873-F0EC-4191-9565-D2679C0401DA}">
  <sheetPr codeName="Sheet26"/>
  <dimension ref="A1:N131"/>
  <sheetViews>
    <sheetView showGridLines="0" zoomScaleNormal="100" workbookViewId="0">
      <pane ySplit="1908" topLeftCell="A7"/>
      <selection activeCell="G2" sqref="G2:I2"/>
      <selection pane="bottomLeft" activeCell="N120" sqref="N120"/>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23</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182</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23</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VOKcDqysrl6l8mxuVdHwYy8gsdi8T9+6JEm+9AsJRRkZcomi9MmHB6aXCxpzdqtikpZWnZJhDhVu5fPqwe5F/Q==" saltValue="hIPoxrFAB2Y8KIBMbD6Hmg=="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39:C39"/>
    <mergeCell ref="B1:C1"/>
    <mergeCell ref="E1:F1"/>
    <mergeCell ref="E2:F2"/>
    <mergeCell ref="G2:I2"/>
    <mergeCell ref="B6:G6"/>
    <mergeCell ref="B33:C33"/>
    <mergeCell ref="B34:C34"/>
    <mergeCell ref="B35:C35"/>
    <mergeCell ref="B36:C36"/>
    <mergeCell ref="B37:C37"/>
    <mergeCell ref="B38:C38"/>
    <mergeCell ref="B53:C53"/>
    <mergeCell ref="B40:C40"/>
    <mergeCell ref="B41:C41"/>
    <mergeCell ref="B42:C42"/>
    <mergeCell ref="B43:C43"/>
    <mergeCell ref="B46:C46"/>
    <mergeCell ref="B47:C47"/>
    <mergeCell ref="B48:C48"/>
    <mergeCell ref="B49:C49"/>
    <mergeCell ref="B50:C50"/>
    <mergeCell ref="B51:C51"/>
    <mergeCell ref="B52:C52"/>
    <mergeCell ref="B68:G68"/>
    <mergeCell ref="B54:C54"/>
    <mergeCell ref="B55:C55"/>
    <mergeCell ref="B56:C56"/>
    <mergeCell ref="B60:G60"/>
    <mergeCell ref="B61:G61"/>
    <mergeCell ref="B62:G62"/>
    <mergeCell ref="B63:G63"/>
    <mergeCell ref="B64:G64"/>
    <mergeCell ref="B65:G65"/>
    <mergeCell ref="B66:G66"/>
    <mergeCell ref="B67:G67"/>
    <mergeCell ref="B69:G69"/>
    <mergeCell ref="B70:G70"/>
    <mergeCell ref="B75:G75"/>
    <mergeCell ref="B94:C94"/>
    <mergeCell ref="B95:C95"/>
    <mergeCell ref="D95:F95"/>
    <mergeCell ref="D94:F94"/>
    <mergeCell ref="B96:C96"/>
    <mergeCell ref="D96:F96"/>
    <mergeCell ref="B97:C97"/>
    <mergeCell ref="D97:F97"/>
    <mergeCell ref="B98:C98"/>
    <mergeCell ref="D98:F98"/>
    <mergeCell ref="B99:C99"/>
    <mergeCell ref="D99:F99"/>
    <mergeCell ref="B100:C100"/>
    <mergeCell ref="D100:F100"/>
    <mergeCell ref="B103:C103"/>
    <mergeCell ref="D103:E103"/>
    <mergeCell ref="B104:C104"/>
    <mergeCell ref="D104:E104"/>
    <mergeCell ref="B105:C105"/>
    <mergeCell ref="D105:E105"/>
    <mergeCell ref="B106:C106"/>
    <mergeCell ref="D106:E106"/>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18:G118"/>
    <mergeCell ref="B128:C128"/>
    <mergeCell ref="E128:N128"/>
    <mergeCell ref="B129:C129"/>
    <mergeCell ref="B130:C130"/>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1EC91-AD5D-48BC-A031-5A3C518FCB3D}">
  <sheetPr codeName="Sheet27"/>
  <dimension ref="A1:N131"/>
  <sheetViews>
    <sheetView showGridLines="0" zoomScaleNormal="100" workbookViewId="0">
      <pane ySplit="1908" topLeftCell="A7"/>
      <selection activeCell="G2" sqref="G2:I2"/>
      <selection pane="bottomLeft" activeCell="K113" sqref="K113"/>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24</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182</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24</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Wem2L5LjB6gM2FkrGFqMCMZYaLv/N20ecsQuNDh06rRMZuNUt/14JS4eLIZ55pBXWcJ1uWcQfXsQbKQHhA78Xw==" saltValue="2yr5Nm8kgCn3obPvK1szVg=="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39:C39"/>
    <mergeCell ref="B1:C1"/>
    <mergeCell ref="E1:F1"/>
    <mergeCell ref="E2:F2"/>
    <mergeCell ref="G2:I2"/>
    <mergeCell ref="B6:G6"/>
    <mergeCell ref="B33:C33"/>
    <mergeCell ref="B34:C34"/>
    <mergeCell ref="B35:C35"/>
    <mergeCell ref="B36:C36"/>
    <mergeCell ref="B37:C37"/>
    <mergeCell ref="B38:C38"/>
    <mergeCell ref="B53:C53"/>
    <mergeCell ref="B40:C40"/>
    <mergeCell ref="B41:C41"/>
    <mergeCell ref="B42:C42"/>
    <mergeCell ref="B43:C43"/>
    <mergeCell ref="B46:C46"/>
    <mergeCell ref="B47:C47"/>
    <mergeCell ref="B48:C48"/>
    <mergeCell ref="B49:C49"/>
    <mergeCell ref="B50:C50"/>
    <mergeCell ref="B51:C51"/>
    <mergeCell ref="B52:C52"/>
    <mergeCell ref="B68:G68"/>
    <mergeCell ref="B54:C54"/>
    <mergeCell ref="B55:C55"/>
    <mergeCell ref="B56:C56"/>
    <mergeCell ref="B60:G60"/>
    <mergeCell ref="B61:G61"/>
    <mergeCell ref="B62:G62"/>
    <mergeCell ref="B63:G63"/>
    <mergeCell ref="B64:G64"/>
    <mergeCell ref="B65:G65"/>
    <mergeCell ref="B66:G66"/>
    <mergeCell ref="B67:G67"/>
    <mergeCell ref="B69:G69"/>
    <mergeCell ref="B70:G70"/>
    <mergeCell ref="B75:G75"/>
    <mergeCell ref="B94:C94"/>
    <mergeCell ref="B95:C95"/>
    <mergeCell ref="D95:F95"/>
    <mergeCell ref="D94:F94"/>
    <mergeCell ref="B96:C96"/>
    <mergeCell ref="D96:F96"/>
    <mergeCell ref="B97:C97"/>
    <mergeCell ref="D97:F97"/>
    <mergeCell ref="B98:C98"/>
    <mergeCell ref="D98:F98"/>
    <mergeCell ref="B99:C99"/>
    <mergeCell ref="D99:F99"/>
    <mergeCell ref="B100:C100"/>
    <mergeCell ref="D100:F100"/>
    <mergeCell ref="B103:C103"/>
    <mergeCell ref="D103:E103"/>
    <mergeCell ref="B104:C104"/>
    <mergeCell ref="D104:E104"/>
    <mergeCell ref="B105:C105"/>
    <mergeCell ref="D105:E105"/>
    <mergeCell ref="B106:C106"/>
    <mergeCell ref="D106:E106"/>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18:G118"/>
    <mergeCell ref="B128:C128"/>
    <mergeCell ref="E128:N128"/>
    <mergeCell ref="B129:C129"/>
    <mergeCell ref="B130:C130"/>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ABE2A-484F-4BDA-A57A-411DC51C0A07}">
  <sheetPr codeName="Sheet28"/>
  <dimension ref="A1:N131"/>
  <sheetViews>
    <sheetView showGridLines="0" zoomScaleNormal="100" workbookViewId="0">
      <pane ySplit="1908" topLeftCell="A7"/>
      <selection activeCell="G2" sqref="G2:I2"/>
      <selection pane="bottomLeft" activeCell="B118" sqref="B118:G118"/>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25</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25</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L1bey/Hi4kG3M77JRmQ+/xDCjAPttsiktTH63Tp3LX5y0TZpS4Ec8xUxTKru03V6/qQ4YUoOIO+HzC3DTkglDA==" saltValue="8ULwpp5ng54GsTfi/VN13g=="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39:C39"/>
    <mergeCell ref="B1:C1"/>
    <mergeCell ref="E1:F1"/>
    <mergeCell ref="E2:F2"/>
    <mergeCell ref="G2:I2"/>
    <mergeCell ref="B6:G6"/>
    <mergeCell ref="B33:C33"/>
    <mergeCell ref="B34:C34"/>
    <mergeCell ref="B35:C35"/>
    <mergeCell ref="B36:C36"/>
    <mergeCell ref="B37:C37"/>
    <mergeCell ref="B38:C38"/>
    <mergeCell ref="B53:C53"/>
    <mergeCell ref="B40:C40"/>
    <mergeCell ref="B41:C41"/>
    <mergeCell ref="B42:C42"/>
    <mergeCell ref="B43:C43"/>
    <mergeCell ref="B46:C46"/>
    <mergeCell ref="B47:C47"/>
    <mergeCell ref="B48:C48"/>
    <mergeCell ref="B49:C49"/>
    <mergeCell ref="B50:C50"/>
    <mergeCell ref="B51:C51"/>
    <mergeCell ref="B52:C52"/>
    <mergeCell ref="B68:G68"/>
    <mergeCell ref="B54:C54"/>
    <mergeCell ref="B55:C55"/>
    <mergeCell ref="B56:C56"/>
    <mergeCell ref="B60:G60"/>
    <mergeCell ref="B61:G61"/>
    <mergeCell ref="B62:G62"/>
    <mergeCell ref="B63:G63"/>
    <mergeCell ref="B64:G64"/>
    <mergeCell ref="B65:G65"/>
    <mergeCell ref="B66:G66"/>
    <mergeCell ref="B67:G67"/>
    <mergeCell ref="B69:G69"/>
    <mergeCell ref="B70:G70"/>
    <mergeCell ref="B75:G75"/>
    <mergeCell ref="B94:C94"/>
    <mergeCell ref="B95:C95"/>
    <mergeCell ref="D95:F95"/>
    <mergeCell ref="D94:F94"/>
    <mergeCell ref="B96:C96"/>
    <mergeCell ref="D96:F96"/>
    <mergeCell ref="B97:C97"/>
    <mergeCell ref="D97:F97"/>
    <mergeCell ref="B98:C98"/>
    <mergeCell ref="D98:F98"/>
    <mergeCell ref="B99:C99"/>
    <mergeCell ref="D99:F99"/>
    <mergeCell ref="B100:C100"/>
    <mergeCell ref="D100:F100"/>
    <mergeCell ref="B103:C103"/>
    <mergeCell ref="D103:E103"/>
    <mergeCell ref="B104:C104"/>
    <mergeCell ref="D104:E104"/>
    <mergeCell ref="B105:C105"/>
    <mergeCell ref="D105:E105"/>
    <mergeCell ref="B106:C106"/>
    <mergeCell ref="D106:E106"/>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18:G118"/>
    <mergeCell ref="B128:C128"/>
    <mergeCell ref="E128:N128"/>
    <mergeCell ref="B129:C129"/>
    <mergeCell ref="B130:C130"/>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32"/>
  <sheetViews>
    <sheetView showGridLines="0" zoomScale="75" workbookViewId="0">
      <pane ySplit="4" topLeftCell="A7" activePane="bottomLeft" state="frozen"/>
      <selection activeCell="B50" sqref="B50:C50"/>
      <selection pane="bottomLeft" activeCell="S19" sqref="S19"/>
    </sheetView>
  </sheetViews>
  <sheetFormatPr defaultRowHeight="13.2" x14ac:dyDescent="0.25"/>
  <cols>
    <col min="1" max="1" width="5.33203125" style="29" customWidth="1"/>
    <col min="2" max="2" width="33.6640625" customWidth="1"/>
    <col min="3" max="3" width="18" customWidth="1"/>
    <col min="4" max="4" width="10.88671875" customWidth="1"/>
    <col min="5" max="5" width="13" customWidth="1"/>
    <col min="6" max="6" width="11.88671875" customWidth="1"/>
    <col min="7" max="7" width="13" customWidth="1"/>
    <col min="8" max="8" width="12.44140625" customWidth="1"/>
    <col min="9" max="9" width="10.109375" customWidth="1"/>
    <col min="10" max="10" width="12.5546875" customWidth="1"/>
    <col min="11" max="11" width="14" customWidth="1"/>
    <col min="12" max="12" width="11.44140625" customWidth="1"/>
    <col min="13" max="13" width="11.88671875" customWidth="1"/>
    <col min="14" max="14" width="15.6640625" style="28" customWidth="1"/>
    <col min="15" max="15" width="2.6640625" customWidth="1"/>
  </cols>
  <sheetData>
    <row r="1" spans="1:15" x14ac:dyDescent="0.25">
      <c r="B1" s="20" t="s">
        <v>57</v>
      </c>
      <c r="C1" s="20"/>
      <c r="D1" s="490">
        <f>+'Total Budget'!D5:F5</f>
        <v>0</v>
      </c>
      <c r="E1" s="491"/>
      <c r="F1" s="491"/>
      <c r="G1" s="492"/>
    </row>
    <row r="2" spans="1:15" ht="13.8" thickBot="1" x14ac:dyDescent="0.3"/>
    <row r="3" spans="1:15" ht="13.8" thickTop="1" x14ac:dyDescent="0.25">
      <c r="A3" s="30"/>
      <c r="B3" s="331"/>
      <c r="C3" s="332"/>
      <c r="D3" s="37"/>
      <c r="E3" s="493" t="s">
        <v>109</v>
      </c>
      <c r="F3" s="494"/>
      <c r="G3" s="494"/>
      <c r="H3" s="494"/>
      <c r="I3" s="494"/>
      <c r="J3" s="494"/>
      <c r="K3" s="494"/>
      <c r="L3" s="494"/>
      <c r="M3" s="494"/>
      <c r="N3" s="495"/>
    </row>
    <row r="4" spans="1:15" s="358" customFormat="1" ht="49.8" customHeight="1" thickBot="1" x14ac:dyDescent="0.3">
      <c r="A4" s="291" t="s">
        <v>89</v>
      </c>
      <c r="B4" s="335" t="s">
        <v>90</v>
      </c>
      <c r="C4" s="336"/>
      <c r="D4" s="292" t="s">
        <v>177</v>
      </c>
      <c r="E4" s="293" t="s">
        <v>92</v>
      </c>
      <c r="F4" s="294" t="s">
        <v>93</v>
      </c>
      <c r="G4" s="294" t="s">
        <v>94</v>
      </c>
      <c r="H4" s="294" t="s">
        <v>95</v>
      </c>
      <c r="I4" s="294" t="s">
        <v>96</v>
      </c>
      <c r="J4" s="294" t="s">
        <v>97</v>
      </c>
      <c r="K4" s="294" t="s">
        <v>98</v>
      </c>
      <c r="L4" s="294" t="s">
        <v>99</v>
      </c>
      <c r="M4" s="335" t="s">
        <v>100</v>
      </c>
      <c r="N4" s="359" t="s">
        <v>101</v>
      </c>
    </row>
    <row r="5" spans="1:15" ht="16.95" customHeight="1" thickTop="1" x14ac:dyDescent="0.25">
      <c r="A5" s="40"/>
      <c r="B5" s="333"/>
      <c r="C5" s="334"/>
      <c r="D5" s="22"/>
      <c r="E5" s="23"/>
      <c r="F5" s="21"/>
      <c r="G5" s="21"/>
      <c r="H5" s="21"/>
      <c r="I5" s="21"/>
      <c r="J5" s="21"/>
      <c r="K5" s="21"/>
      <c r="L5" s="21"/>
      <c r="M5" s="42"/>
      <c r="N5" s="41"/>
    </row>
    <row r="6" spans="1:15" ht="16.95" customHeight="1" x14ac:dyDescent="0.25">
      <c r="A6" s="379">
        <f>+Task1!A$130</f>
        <v>1</v>
      </c>
      <c r="B6" s="488">
        <f>+Task1!B$130</f>
        <v>0</v>
      </c>
      <c r="C6" s="489"/>
      <c r="D6" s="360">
        <f>+Task1!D$130</f>
        <v>0</v>
      </c>
      <c r="E6" s="363">
        <f>+Task1!E$130</f>
        <v>0</v>
      </c>
      <c r="F6" s="362">
        <f>+Task1!F$130</f>
        <v>0</v>
      </c>
      <c r="G6" s="362">
        <f>+Task1!G$130</f>
        <v>0</v>
      </c>
      <c r="H6" s="362">
        <f>+Task1!H$130</f>
        <v>0</v>
      </c>
      <c r="I6" s="362">
        <f>+Task1!I$130</f>
        <v>0</v>
      </c>
      <c r="J6" s="362">
        <f>+Task1!J$130</f>
        <v>0</v>
      </c>
      <c r="K6" s="362">
        <f>+Task1!K$130</f>
        <v>0</v>
      </c>
      <c r="L6" s="362">
        <f>+Task1!L$130</f>
        <v>0</v>
      </c>
      <c r="M6" s="364">
        <f>+Task1!M$130</f>
        <v>0</v>
      </c>
      <c r="N6" s="365">
        <f>+Task1!N$130</f>
        <v>0</v>
      </c>
    </row>
    <row r="7" spans="1:15" ht="16.95" customHeight="1" x14ac:dyDescent="0.25">
      <c r="A7" s="380">
        <f>+Task2!A$130</f>
        <v>2</v>
      </c>
      <c r="B7" s="488">
        <f>+Task2!B$130</f>
        <v>0</v>
      </c>
      <c r="C7" s="489"/>
      <c r="D7" s="360">
        <f>+Task2!D$130</f>
        <v>0</v>
      </c>
      <c r="E7" s="363">
        <f>+Task2!E$130</f>
        <v>0</v>
      </c>
      <c r="F7" s="362">
        <f>+Task2!F$130</f>
        <v>0</v>
      </c>
      <c r="G7" s="362">
        <f>+Task2!G$130</f>
        <v>0</v>
      </c>
      <c r="H7" s="362">
        <f>+Task2!H$130</f>
        <v>0</v>
      </c>
      <c r="I7" s="362">
        <f>+Task2!I$130</f>
        <v>0</v>
      </c>
      <c r="J7" s="362">
        <f>+Task2!J$130</f>
        <v>0</v>
      </c>
      <c r="K7" s="362">
        <f>+Task2!K$130</f>
        <v>0</v>
      </c>
      <c r="L7" s="362">
        <f>+Task2!L$130</f>
        <v>0</v>
      </c>
      <c r="M7" s="364">
        <f>+Task2!M$130</f>
        <v>0</v>
      </c>
      <c r="N7" s="365">
        <f>+Task2!N$130</f>
        <v>0</v>
      </c>
      <c r="O7" s="361"/>
    </row>
    <row r="8" spans="1:15" ht="16.95" customHeight="1" x14ac:dyDescent="0.25">
      <c r="A8" s="380">
        <f>+Task3!A$130</f>
        <v>3</v>
      </c>
      <c r="B8" s="488">
        <f>+Task3!B$130</f>
        <v>0</v>
      </c>
      <c r="C8" s="489"/>
      <c r="D8" s="360">
        <f>+Task3!D$130</f>
        <v>0</v>
      </c>
      <c r="E8" s="363">
        <f>+Task3!E$130</f>
        <v>0</v>
      </c>
      <c r="F8" s="362">
        <f>+Task3!F$130</f>
        <v>0</v>
      </c>
      <c r="G8" s="362">
        <f>+Task3!G$130</f>
        <v>0</v>
      </c>
      <c r="H8" s="362">
        <f>+Task3!H$130</f>
        <v>0</v>
      </c>
      <c r="I8" s="362">
        <f>+Task3!I$130</f>
        <v>0</v>
      </c>
      <c r="J8" s="362">
        <f>+Task3!J$130</f>
        <v>0</v>
      </c>
      <c r="K8" s="362">
        <f>+Task3!K$130</f>
        <v>0</v>
      </c>
      <c r="L8" s="362">
        <f>+Task3!L$130</f>
        <v>0</v>
      </c>
      <c r="M8" s="364">
        <f>+Task3!M$130</f>
        <v>0</v>
      </c>
      <c r="N8" s="365">
        <f>+Task3!N$130</f>
        <v>0</v>
      </c>
    </row>
    <row r="9" spans="1:15" ht="16.95" customHeight="1" x14ac:dyDescent="0.25">
      <c r="A9" s="380">
        <f>+Task4!A$130</f>
        <v>4</v>
      </c>
      <c r="B9" s="488">
        <f>+Task4!B$130</f>
        <v>0</v>
      </c>
      <c r="C9" s="489"/>
      <c r="D9" s="360">
        <f>+Task4!D$130</f>
        <v>0</v>
      </c>
      <c r="E9" s="363">
        <f>+Task4!E$130</f>
        <v>0</v>
      </c>
      <c r="F9" s="362">
        <f>+Task4!F$130</f>
        <v>0</v>
      </c>
      <c r="G9" s="362">
        <f>+Task4!G$130</f>
        <v>0</v>
      </c>
      <c r="H9" s="362">
        <f>+Task4!H$130</f>
        <v>0</v>
      </c>
      <c r="I9" s="362">
        <f>+Task4!I$130</f>
        <v>0</v>
      </c>
      <c r="J9" s="362">
        <f>+Task4!J$130</f>
        <v>0</v>
      </c>
      <c r="K9" s="362">
        <f>+Task4!K$130</f>
        <v>0</v>
      </c>
      <c r="L9" s="362">
        <f>+Task4!L$130</f>
        <v>0</v>
      </c>
      <c r="M9" s="364">
        <f>+Task4!M$130</f>
        <v>0</v>
      </c>
      <c r="N9" s="365">
        <f>+Task4!N$130</f>
        <v>0</v>
      </c>
    </row>
    <row r="10" spans="1:15" ht="16.95" customHeight="1" x14ac:dyDescent="0.25">
      <c r="A10" s="380">
        <f>+Task5!A$130</f>
        <v>5</v>
      </c>
      <c r="B10" s="488">
        <f>+Task5!B$130</f>
        <v>0</v>
      </c>
      <c r="C10" s="489"/>
      <c r="D10" s="360">
        <f>+Task5!D$130</f>
        <v>0</v>
      </c>
      <c r="E10" s="363">
        <f>+Task5!E$130</f>
        <v>0</v>
      </c>
      <c r="F10" s="362">
        <f>+Task5!F$130</f>
        <v>0</v>
      </c>
      <c r="G10" s="362">
        <f>+Task5!G$130</f>
        <v>0</v>
      </c>
      <c r="H10" s="362">
        <f>+Task5!H$130</f>
        <v>0</v>
      </c>
      <c r="I10" s="362">
        <f>+Task5!I$130</f>
        <v>0</v>
      </c>
      <c r="J10" s="362">
        <f>+Task5!J$130</f>
        <v>0</v>
      </c>
      <c r="K10" s="362">
        <f>+Task5!K$130</f>
        <v>0</v>
      </c>
      <c r="L10" s="362">
        <f>+Task5!L$130</f>
        <v>0</v>
      </c>
      <c r="M10" s="364">
        <f>+Task5!M$130</f>
        <v>0</v>
      </c>
      <c r="N10" s="365">
        <f>+Task5!N$130</f>
        <v>0</v>
      </c>
    </row>
    <row r="11" spans="1:15" ht="16.95" customHeight="1" x14ac:dyDescent="0.25">
      <c r="A11" s="380">
        <f>+Task6!A$130</f>
        <v>6</v>
      </c>
      <c r="B11" s="488">
        <f>+Task6!B$130</f>
        <v>0</v>
      </c>
      <c r="C11" s="489"/>
      <c r="D11" s="360">
        <f>+Task6!D$130</f>
        <v>0</v>
      </c>
      <c r="E11" s="363">
        <f>+Task6!E$130</f>
        <v>0</v>
      </c>
      <c r="F11" s="362">
        <f>+Task6!F$130</f>
        <v>0</v>
      </c>
      <c r="G11" s="362">
        <f>+Task6!G$130</f>
        <v>0</v>
      </c>
      <c r="H11" s="362">
        <f>+Task6!H$130</f>
        <v>0</v>
      </c>
      <c r="I11" s="362">
        <f>+Task6!I$130</f>
        <v>0</v>
      </c>
      <c r="J11" s="362">
        <f>+Task6!J$130</f>
        <v>0</v>
      </c>
      <c r="K11" s="362">
        <f>+Task6!K$130</f>
        <v>0</v>
      </c>
      <c r="L11" s="362">
        <f>+Task6!L$130</f>
        <v>0</v>
      </c>
      <c r="M11" s="364">
        <f>+Task6!M$130</f>
        <v>0</v>
      </c>
      <c r="N11" s="365">
        <f>+Task6!N$130</f>
        <v>0</v>
      </c>
    </row>
    <row r="12" spans="1:15" ht="16.95" customHeight="1" x14ac:dyDescent="0.25">
      <c r="A12" s="380">
        <f>+Task7!A$130</f>
        <v>7</v>
      </c>
      <c r="B12" s="488">
        <f>+Task7!B$130</f>
        <v>0</v>
      </c>
      <c r="C12" s="489"/>
      <c r="D12" s="360">
        <f>+Task7!D$130</f>
        <v>0</v>
      </c>
      <c r="E12" s="363">
        <f>+Task7!E$130</f>
        <v>0</v>
      </c>
      <c r="F12" s="362">
        <f>+Task7!F$130</f>
        <v>0</v>
      </c>
      <c r="G12" s="362">
        <f>+Task7!G$130</f>
        <v>0</v>
      </c>
      <c r="H12" s="362">
        <f>+Task7!H$130</f>
        <v>0</v>
      </c>
      <c r="I12" s="362">
        <f>+Task7!I$130</f>
        <v>0</v>
      </c>
      <c r="J12" s="362">
        <f>+Task7!J$130</f>
        <v>0</v>
      </c>
      <c r="K12" s="362">
        <f>+Task7!K$130</f>
        <v>0</v>
      </c>
      <c r="L12" s="362">
        <f>+Task7!L$130</f>
        <v>0</v>
      </c>
      <c r="M12" s="364">
        <f>+Task7!M$130</f>
        <v>0</v>
      </c>
      <c r="N12" s="365">
        <f>+Task7!N$130</f>
        <v>0</v>
      </c>
    </row>
    <row r="13" spans="1:15" ht="16.95" customHeight="1" x14ac:dyDescent="0.25">
      <c r="A13" s="380">
        <f>+Task8!A$130</f>
        <v>8</v>
      </c>
      <c r="B13" s="488">
        <f>+Task8!B$130</f>
        <v>0</v>
      </c>
      <c r="C13" s="489"/>
      <c r="D13" s="360">
        <f>+Task8!D$130</f>
        <v>0</v>
      </c>
      <c r="E13" s="363">
        <f>+Task8!E$130</f>
        <v>0</v>
      </c>
      <c r="F13" s="362">
        <f>+Task8!F$130</f>
        <v>0</v>
      </c>
      <c r="G13" s="362">
        <f>+Task8!G$130</f>
        <v>0</v>
      </c>
      <c r="H13" s="362">
        <f>+Task8!H$130</f>
        <v>0</v>
      </c>
      <c r="I13" s="362">
        <f>+Task8!I$130</f>
        <v>0</v>
      </c>
      <c r="J13" s="362">
        <f>+Task8!J$130</f>
        <v>0</v>
      </c>
      <c r="K13" s="362">
        <f>+Task8!K$130</f>
        <v>0</v>
      </c>
      <c r="L13" s="362">
        <f>+Task8!L$130</f>
        <v>0</v>
      </c>
      <c r="M13" s="364">
        <f>+Task8!M$130</f>
        <v>0</v>
      </c>
      <c r="N13" s="365">
        <f>+Task8!N$130</f>
        <v>0</v>
      </c>
    </row>
    <row r="14" spans="1:15" ht="16.95" customHeight="1" x14ac:dyDescent="0.25">
      <c r="A14" s="380">
        <f>+Task9!A$130</f>
        <v>9</v>
      </c>
      <c r="B14" s="488">
        <f>+Task9!B$130</f>
        <v>0</v>
      </c>
      <c r="C14" s="489"/>
      <c r="D14" s="360">
        <f>+Task9!D$130</f>
        <v>0</v>
      </c>
      <c r="E14" s="363">
        <f>+Task9!E$130</f>
        <v>0</v>
      </c>
      <c r="F14" s="362">
        <f>+Task9!F$130</f>
        <v>0</v>
      </c>
      <c r="G14" s="362">
        <f>+Task9!G$130</f>
        <v>0</v>
      </c>
      <c r="H14" s="362">
        <f>+Task9!H$130</f>
        <v>0</v>
      </c>
      <c r="I14" s="362">
        <f>+Task9!I$130</f>
        <v>0</v>
      </c>
      <c r="J14" s="362">
        <f>+Task9!J$130</f>
        <v>0</v>
      </c>
      <c r="K14" s="362">
        <f>+Task9!K$130</f>
        <v>0</v>
      </c>
      <c r="L14" s="362">
        <f>+Task9!L$130</f>
        <v>0</v>
      </c>
      <c r="M14" s="364">
        <f>+Task9!M$130</f>
        <v>0</v>
      </c>
      <c r="N14" s="365">
        <f>+Task9!N$130</f>
        <v>0</v>
      </c>
    </row>
    <row r="15" spans="1:15" ht="16.95" customHeight="1" x14ac:dyDescent="0.25">
      <c r="A15" s="380">
        <f>+Task10!A$130</f>
        <v>10</v>
      </c>
      <c r="B15" s="488">
        <f>+Task10!B$130</f>
        <v>0</v>
      </c>
      <c r="C15" s="489"/>
      <c r="D15" s="360">
        <f>+Task10!D$130</f>
        <v>0</v>
      </c>
      <c r="E15" s="363">
        <f>+Task10!E$130</f>
        <v>0</v>
      </c>
      <c r="F15" s="362">
        <f>+Task10!F$130</f>
        <v>0</v>
      </c>
      <c r="G15" s="362">
        <f>+Task10!G$130</f>
        <v>0</v>
      </c>
      <c r="H15" s="362">
        <f>+Task10!H$130</f>
        <v>0</v>
      </c>
      <c r="I15" s="362">
        <f>+Task10!I$130</f>
        <v>0</v>
      </c>
      <c r="J15" s="362">
        <f>+Task10!J$130</f>
        <v>0</v>
      </c>
      <c r="K15" s="362">
        <f>+Task10!K$130</f>
        <v>0</v>
      </c>
      <c r="L15" s="362">
        <f>+Task10!L$130</f>
        <v>0</v>
      </c>
      <c r="M15" s="364">
        <f>+Task10!M$130</f>
        <v>0</v>
      </c>
      <c r="N15" s="365">
        <f>+Task10!N$130</f>
        <v>0</v>
      </c>
    </row>
    <row r="16" spans="1:15" ht="16.95" customHeight="1" x14ac:dyDescent="0.25">
      <c r="A16" s="380">
        <f>+Task11!A$130</f>
        <v>11</v>
      </c>
      <c r="B16" s="488">
        <f>+Task11!B$130</f>
        <v>0</v>
      </c>
      <c r="C16" s="489"/>
      <c r="D16" s="360">
        <f>+Task11!D$130</f>
        <v>0</v>
      </c>
      <c r="E16" s="363">
        <f>+Task11!E$130</f>
        <v>0</v>
      </c>
      <c r="F16" s="362">
        <f>+Task11!F$130</f>
        <v>0</v>
      </c>
      <c r="G16" s="362">
        <f>+Task11!G$130</f>
        <v>0</v>
      </c>
      <c r="H16" s="362">
        <f>+Task11!H$130</f>
        <v>0</v>
      </c>
      <c r="I16" s="362">
        <f>+Task11!I$130</f>
        <v>0</v>
      </c>
      <c r="J16" s="362">
        <f>+Task11!J$130</f>
        <v>0</v>
      </c>
      <c r="K16" s="362">
        <f>+Task11!K$130</f>
        <v>0</v>
      </c>
      <c r="L16" s="362">
        <f>+Task11!L$130</f>
        <v>0</v>
      </c>
      <c r="M16" s="364">
        <f>+Task11!M$130</f>
        <v>0</v>
      </c>
      <c r="N16" s="365">
        <f>+Task11!N$130</f>
        <v>0</v>
      </c>
    </row>
    <row r="17" spans="1:14" ht="16.95" customHeight="1" x14ac:dyDescent="0.25">
      <c r="A17" s="380">
        <f>+Task12!A$130</f>
        <v>12</v>
      </c>
      <c r="B17" s="488">
        <f>+Task12!B$130</f>
        <v>0</v>
      </c>
      <c r="C17" s="489"/>
      <c r="D17" s="360">
        <f>+Task12!D$130</f>
        <v>0</v>
      </c>
      <c r="E17" s="363">
        <f>+Task12!E$130</f>
        <v>0</v>
      </c>
      <c r="F17" s="362">
        <f>+Task12!F$130</f>
        <v>0</v>
      </c>
      <c r="G17" s="362">
        <f>+Task12!G$130</f>
        <v>0</v>
      </c>
      <c r="H17" s="362">
        <f>+Task12!H$130</f>
        <v>0</v>
      </c>
      <c r="I17" s="362">
        <f>+Task12!I$130</f>
        <v>0</v>
      </c>
      <c r="J17" s="362">
        <f>+Task12!J$130</f>
        <v>0</v>
      </c>
      <c r="K17" s="362">
        <f>+Task12!K$130</f>
        <v>0</v>
      </c>
      <c r="L17" s="362">
        <f>+Task12!L$130</f>
        <v>0</v>
      </c>
      <c r="M17" s="364">
        <f>+Task12!M$130</f>
        <v>0</v>
      </c>
      <c r="N17" s="365">
        <f>+Task12!N$130</f>
        <v>0</v>
      </c>
    </row>
    <row r="18" spans="1:14" ht="16.95" customHeight="1" x14ac:dyDescent="0.25">
      <c r="A18" s="380">
        <f>+Task13!A$130</f>
        <v>13</v>
      </c>
      <c r="B18" s="488">
        <f>+Task13!B$130</f>
        <v>0</v>
      </c>
      <c r="C18" s="489"/>
      <c r="D18" s="360">
        <f>+Task13!D$130</f>
        <v>0</v>
      </c>
      <c r="E18" s="363">
        <f>+Task13!E$130</f>
        <v>0</v>
      </c>
      <c r="F18" s="362">
        <f>+Task13!F$130</f>
        <v>0</v>
      </c>
      <c r="G18" s="362">
        <f>+Task13!G$130</f>
        <v>0</v>
      </c>
      <c r="H18" s="362">
        <f>+Task13!H$130</f>
        <v>0</v>
      </c>
      <c r="I18" s="362">
        <f>+Task13!I$130</f>
        <v>0</v>
      </c>
      <c r="J18" s="362">
        <f>+Task13!J$130</f>
        <v>0</v>
      </c>
      <c r="K18" s="362">
        <f>+Task13!K$130</f>
        <v>0</v>
      </c>
      <c r="L18" s="362">
        <f>+Task13!L$130</f>
        <v>0</v>
      </c>
      <c r="M18" s="364">
        <f>+Task13!M$130</f>
        <v>0</v>
      </c>
      <c r="N18" s="365">
        <f>+Task13!N$130</f>
        <v>0</v>
      </c>
    </row>
    <row r="19" spans="1:14" ht="16.95" customHeight="1" x14ac:dyDescent="0.25">
      <c r="A19" s="380">
        <f>+Task14!A$130</f>
        <v>14</v>
      </c>
      <c r="B19" s="488">
        <f>+Task14!B$130</f>
        <v>0</v>
      </c>
      <c r="C19" s="489"/>
      <c r="D19" s="360">
        <f>+Task14!D$130</f>
        <v>0</v>
      </c>
      <c r="E19" s="363">
        <f>+Task14!E$130</f>
        <v>0</v>
      </c>
      <c r="F19" s="362">
        <f>+Task14!F$130</f>
        <v>0</v>
      </c>
      <c r="G19" s="362">
        <f>+Task14!G$130</f>
        <v>0</v>
      </c>
      <c r="H19" s="362">
        <f>+Task14!H$130</f>
        <v>0</v>
      </c>
      <c r="I19" s="362">
        <f>+Task14!I$130</f>
        <v>0</v>
      </c>
      <c r="J19" s="362">
        <f>+Task14!J$130</f>
        <v>0</v>
      </c>
      <c r="K19" s="362">
        <f>+Task14!K$130</f>
        <v>0</v>
      </c>
      <c r="L19" s="362">
        <f>+Task14!L$130</f>
        <v>0</v>
      </c>
      <c r="M19" s="364">
        <f>+Task14!M$130</f>
        <v>0</v>
      </c>
      <c r="N19" s="365">
        <f>+Task14!N$130</f>
        <v>0</v>
      </c>
    </row>
    <row r="20" spans="1:14" ht="16.95" customHeight="1" x14ac:dyDescent="0.25">
      <c r="A20" s="380">
        <f>+Task15!A$130</f>
        <v>15</v>
      </c>
      <c r="B20" s="488">
        <f>+Task15!B$130</f>
        <v>0</v>
      </c>
      <c r="C20" s="489"/>
      <c r="D20" s="360">
        <f>+Task15!D$130</f>
        <v>0</v>
      </c>
      <c r="E20" s="363">
        <f>+Task15!E$130</f>
        <v>0</v>
      </c>
      <c r="F20" s="362">
        <f>+Task15!F$130</f>
        <v>0</v>
      </c>
      <c r="G20" s="362">
        <f>+Task15!G$130</f>
        <v>0</v>
      </c>
      <c r="H20" s="362">
        <f>+Task15!H$130</f>
        <v>0</v>
      </c>
      <c r="I20" s="362">
        <f>+Task15!I$130</f>
        <v>0</v>
      </c>
      <c r="J20" s="362">
        <f>+Task15!J$130</f>
        <v>0</v>
      </c>
      <c r="K20" s="362">
        <f>+Task15!K$130</f>
        <v>0</v>
      </c>
      <c r="L20" s="362">
        <f>+Task15!L$130</f>
        <v>0</v>
      </c>
      <c r="M20" s="364">
        <f>+Task15!M$130</f>
        <v>0</v>
      </c>
      <c r="N20" s="365">
        <f>+Task15!N$130</f>
        <v>0</v>
      </c>
    </row>
    <row r="21" spans="1:14" ht="16.95" customHeight="1" x14ac:dyDescent="0.25">
      <c r="A21" s="380">
        <f>+Task16!A$130</f>
        <v>16</v>
      </c>
      <c r="B21" s="488">
        <f>+Task16!B$130</f>
        <v>0</v>
      </c>
      <c r="C21" s="489"/>
      <c r="D21" s="360">
        <f>+Task16!D$130</f>
        <v>0</v>
      </c>
      <c r="E21" s="363">
        <f>+Task16!E$130</f>
        <v>0</v>
      </c>
      <c r="F21" s="362">
        <f>+Task16!F$130</f>
        <v>0</v>
      </c>
      <c r="G21" s="362">
        <f>+Task16!G$130</f>
        <v>0</v>
      </c>
      <c r="H21" s="362">
        <f>+Task16!H$130</f>
        <v>0</v>
      </c>
      <c r="I21" s="362">
        <f>+Task16!I$130</f>
        <v>0</v>
      </c>
      <c r="J21" s="362">
        <f>+Task16!J$130</f>
        <v>0</v>
      </c>
      <c r="K21" s="362">
        <f>+Task16!K$130</f>
        <v>0</v>
      </c>
      <c r="L21" s="362">
        <f>+Task16!L$130</f>
        <v>0</v>
      </c>
      <c r="M21" s="364">
        <f>+Task16!M$130</f>
        <v>0</v>
      </c>
      <c r="N21" s="365">
        <f>+Task16!N$130</f>
        <v>0</v>
      </c>
    </row>
    <row r="22" spans="1:14" ht="16.95" customHeight="1" x14ac:dyDescent="0.25">
      <c r="A22" s="380">
        <f>+Task17!A$130</f>
        <v>17</v>
      </c>
      <c r="B22" s="488">
        <f>+Task17!B$130</f>
        <v>0</v>
      </c>
      <c r="C22" s="489"/>
      <c r="D22" s="360">
        <f>+Task17!D$130</f>
        <v>0</v>
      </c>
      <c r="E22" s="363">
        <f>+Task17!E$130</f>
        <v>0</v>
      </c>
      <c r="F22" s="362">
        <f>+Task17!F$130</f>
        <v>0</v>
      </c>
      <c r="G22" s="362">
        <f>+Task17!G$130</f>
        <v>0</v>
      </c>
      <c r="H22" s="362">
        <f>+Task17!H$130</f>
        <v>0</v>
      </c>
      <c r="I22" s="362">
        <f>+Task17!I$130</f>
        <v>0</v>
      </c>
      <c r="J22" s="362">
        <f>+Task17!J$130</f>
        <v>0</v>
      </c>
      <c r="K22" s="362">
        <f>+Task17!K$130</f>
        <v>0</v>
      </c>
      <c r="L22" s="362">
        <f>+Task17!L$130</f>
        <v>0</v>
      </c>
      <c r="M22" s="364">
        <f>+Task17!M$130</f>
        <v>0</v>
      </c>
      <c r="N22" s="365">
        <f>+Task17!N$130</f>
        <v>0</v>
      </c>
    </row>
    <row r="23" spans="1:14" ht="16.95" customHeight="1" x14ac:dyDescent="0.25">
      <c r="A23" s="380">
        <f>+Task18!A$130</f>
        <v>18</v>
      </c>
      <c r="B23" s="488">
        <f>+Task18!B$130</f>
        <v>0</v>
      </c>
      <c r="C23" s="489"/>
      <c r="D23" s="360">
        <f>+Task18!D$130</f>
        <v>0</v>
      </c>
      <c r="E23" s="363">
        <f>+Task18!E$130</f>
        <v>0</v>
      </c>
      <c r="F23" s="362">
        <f>+Task18!F$130</f>
        <v>0</v>
      </c>
      <c r="G23" s="362">
        <f>+Task18!G$130</f>
        <v>0</v>
      </c>
      <c r="H23" s="362">
        <f>+Task18!H$130</f>
        <v>0</v>
      </c>
      <c r="I23" s="362">
        <f>+Task18!I$130</f>
        <v>0</v>
      </c>
      <c r="J23" s="362">
        <f>+Task18!J$130</f>
        <v>0</v>
      </c>
      <c r="K23" s="362">
        <f>+Task18!K$130</f>
        <v>0</v>
      </c>
      <c r="L23" s="362">
        <f>+Task18!L$130</f>
        <v>0</v>
      </c>
      <c r="M23" s="364">
        <f>+Task18!M$130</f>
        <v>0</v>
      </c>
      <c r="N23" s="365">
        <f>+Task18!N$130</f>
        <v>0</v>
      </c>
    </row>
    <row r="24" spans="1:14" ht="16.95" customHeight="1" x14ac:dyDescent="0.25">
      <c r="A24" s="380">
        <f>+Task19!A$130</f>
        <v>19</v>
      </c>
      <c r="B24" s="488">
        <f>+Task19!B$130</f>
        <v>0</v>
      </c>
      <c r="C24" s="489"/>
      <c r="D24" s="360">
        <f>+Task19!D$130</f>
        <v>0</v>
      </c>
      <c r="E24" s="363">
        <f>+Task19!E$130</f>
        <v>0</v>
      </c>
      <c r="F24" s="362">
        <f>+Task19!F$130</f>
        <v>0</v>
      </c>
      <c r="G24" s="362">
        <f>+Task19!G$130</f>
        <v>0</v>
      </c>
      <c r="H24" s="362">
        <f>+Task19!H$130</f>
        <v>0</v>
      </c>
      <c r="I24" s="362">
        <f>+Task19!I$130</f>
        <v>0</v>
      </c>
      <c r="J24" s="362">
        <f>+Task19!J$130</f>
        <v>0</v>
      </c>
      <c r="K24" s="362">
        <f>+Task19!K$130</f>
        <v>0</v>
      </c>
      <c r="L24" s="362">
        <f>+Task19!L$130</f>
        <v>0</v>
      </c>
      <c r="M24" s="364">
        <f>+Task19!M$130</f>
        <v>0</v>
      </c>
      <c r="N24" s="365">
        <f>+Task19!N$130</f>
        <v>0</v>
      </c>
    </row>
    <row r="25" spans="1:14" ht="16.95" customHeight="1" x14ac:dyDescent="0.25">
      <c r="A25" s="380">
        <f>+Task20!A$130</f>
        <v>20</v>
      </c>
      <c r="B25" s="488">
        <f>+Task20!B$130</f>
        <v>0</v>
      </c>
      <c r="C25" s="489"/>
      <c r="D25" s="360">
        <f>+Task20!D$130</f>
        <v>0</v>
      </c>
      <c r="E25" s="363">
        <f>+Task20!E$130</f>
        <v>0</v>
      </c>
      <c r="F25" s="362">
        <f>+Task20!F$130</f>
        <v>0</v>
      </c>
      <c r="G25" s="362">
        <f>+Task20!G$130</f>
        <v>0</v>
      </c>
      <c r="H25" s="362">
        <f>+Task20!H$130</f>
        <v>0</v>
      </c>
      <c r="I25" s="362">
        <f>+Task20!I$130</f>
        <v>0</v>
      </c>
      <c r="J25" s="362">
        <f>+Task20!J$130</f>
        <v>0</v>
      </c>
      <c r="K25" s="362">
        <f>+Task20!K$130</f>
        <v>0</v>
      </c>
      <c r="L25" s="362">
        <f>+Task20!L$130</f>
        <v>0</v>
      </c>
      <c r="M25" s="364">
        <f>+Task20!M$130</f>
        <v>0</v>
      </c>
      <c r="N25" s="365">
        <f>+Task20!N$130</f>
        <v>0</v>
      </c>
    </row>
    <row r="26" spans="1:14" ht="16.95" customHeight="1" x14ac:dyDescent="0.25">
      <c r="A26" s="380">
        <f>+Task21!A$130</f>
        <v>21</v>
      </c>
      <c r="B26" s="488">
        <f>+Task21!B$130</f>
        <v>0</v>
      </c>
      <c r="C26" s="489"/>
      <c r="D26" s="360">
        <f>+Task21!D$130</f>
        <v>0</v>
      </c>
      <c r="E26" s="363">
        <f>+Task21!E$130</f>
        <v>0</v>
      </c>
      <c r="F26" s="362">
        <f>+Task21!F$130</f>
        <v>0</v>
      </c>
      <c r="G26" s="362">
        <f>+Task21!G$130</f>
        <v>0</v>
      </c>
      <c r="H26" s="362">
        <f>+Task21!H$130</f>
        <v>0</v>
      </c>
      <c r="I26" s="362">
        <f>+Task21!I$130</f>
        <v>0</v>
      </c>
      <c r="J26" s="362">
        <f>+Task21!J$130</f>
        <v>0</v>
      </c>
      <c r="K26" s="362">
        <f>+Task21!K$130</f>
        <v>0</v>
      </c>
      <c r="L26" s="362">
        <f>+Task21!L$130</f>
        <v>0</v>
      </c>
      <c r="M26" s="364">
        <f>+Task21!M$130</f>
        <v>0</v>
      </c>
      <c r="N26" s="365">
        <f>+Task21!N$130</f>
        <v>0</v>
      </c>
    </row>
    <row r="27" spans="1:14" ht="16.95" customHeight="1" x14ac:dyDescent="0.25">
      <c r="A27" s="380">
        <f>+Task22!A$130</f>
        <v>22</v>
      </c>
      <c r="B27" s="488">
        <f>+Task22!B$130</f>
        <v>0</v>
      </c>
      <c r="C27" s="489"/>
      <c r="D27" s="360">
        <f>+Task22!D$130</f>
        <v>0</v>
      </c>
      <c r="E27" s="363">
        <f>+Task22!E$130</f>
        <v>0</v>
      </c>
      <c r="F27" s="362">
        <f>+Task22!F$130</f>
        <v>0</v>
      </c>
      <c r="G27" s="362">
        <f>+Task22!G$130</f>
        <v>0</v>
      </c>
      <c r="H27" s="362">
        <f>+Task22!H$130</f>
        <v>0</v>
      </c>
      <c r="I27" s="362">
        <f>+Task22!I$130</f>
        <v>0</v>
      </c>
      <c r="J27" s="362">
        <f>+Task22!J$130</f>
        <v>0</v>
      </c>
      <c r="K27" s="362">
        <f>+Task22!K$130</f>
        <v>0</v>
      </c>
      <c r="L27" s="362">
        <f>+Task22!L$130</f>
        <v>0</v>
      </c>
      <c r="M27" s="364">
        <f>+Task22!M$130</f>
        <v>0</v>
      </c>
      <c r="N27" s="365">
        <f>+Task22!N$130</f>
        <v>0</v>
      </c>
    </row>
    <row r="28" spans="1:14" ht="16.95" customHeight="1" x14ac:dyDescent="0.25">
      <c r="A28" s="380">
        <f>+Task23!A$130</f>
        <v>23</v>
      </c>
      <c r="B28" s="488">
        <f>+Task23!B$130</f>
        <v>0</v>
      </c>
      <c r="C28" s="489"/>
      <c r="D28" s="360">
        <f>+Task23!D$130</f>
        <v>0</v>
      </c>
      <c r="E28" s="363">
        <f>+Task23!E$130</f>
        <v>0</v>
      </c>
      <c r="F28" s="362">
        <f>+Task23!F$130</f>
        <v>0</v>
      </c>
      <c r="G28" s="362">
        <f>+Task23!G$130</f>
        <v>0</v>
      </c>
      <c r="H28" s="362">
        <f>+Task23!H$130</f>
        <v>0</v>
      </c>
      <c r="I28" s="362">
        <f>+Task23!I$130</f>
        <v>0</v>
      </c>
      <c r="J28" s="362">
        <f>+Task23!J$130</f>
        <v>0</v>
      </c>
      <c r="K28" s="362">
        <f>+Task23!K$130</f>
        <v>0</v>
      </c>
      <c r="L28" s="362">
        <f>+Task23!L$130</f>
        <v>0</v>
      </c>
      <c r="M28" s="364">
        <f>+Task23!M$130</f>
        <v>0</v>
      </c>
      <c r="N28" s="365">
        <f>+Task23!N$130</f>
        <v>0</v>
      </c>
    </row>
    <row r="29" spans="1:14" ht="16.95" customHeight="1" x14ac:dyDescent="0.25">
      <c r="A29" s="380">
        <f>+Task24!A$130</f>
        <v>24</v>
      </c>
      <c r="B29" s="488">
        <f>+Task24!B$130</f>
        <v>0</v>
      </c>
      <c r="C29" s="489"/>
      <c r="D29" s="360">
        <f>+Task24!D$130</f>
        <v>0</v>
      </c>
      <c r="E29" s="363">
        <f>+Task24!E$130</f>
        <v>0</v>
      </c>
      <c r="F29" s="362">
        <f>+Task24!F$130</f>
        <v>0</v>
      </c>
      <c r="G29" s="362">
        <f>+Task24!G$130</f>
        <v>0</v>
      </c>
      <c r="H29" s="362">
        <f>+Task24!H$130</f>
        <v>0</v>
      </c>
      <c r="I29" s="362">
        <f>+Task24!I$130</f>
        <v>0</v>
      </c>
      <c r="J29" s="362">
        <f>+Task24!J$130</f>
        <v>0</v>
      </c>
      <c r="K29" s="362">
        <f>+Task24!K$130</f>
        <v>0</v>
      </c>
      <c r="L29" s="362">
        <f>+Task24!L$130</f>
        <v>0</v>
      </c>
      <c r="M29" s="364">
        <f>+Task24!M$130</f>
        <v>0</v>
      </c>
      <c r="N29" s="365">
        <f>+Task24!N$130</f>
        <v>0</v>
      </c>
    </row>
    <row r="30" spans="1:14" ht="16.95" customHeight="1" thickBot="1" x14ac:dyDescent="0.3">
      <c r="A30" s="381">
        <f>+Task25!A$130</f>
        <v>25</v>
      </c>
      <c r="B30" s="486">
        <f>+Task25!B$130</f>
        <v>0</v>
      </c>
      <c r="C30" s="487"/>
      <c r="D30" s="366">
        <f>+Task25!D$130</f>
        <v>0</v>
      </c>
      <c r="E30" s="371">
        <f>+Task25!E$130</f>
        <v>0</v>
      </c>
      <c r="F30" s="372">
        <f>+Task25!F$130</f>
        <v>0</v>
      </c>
      <c r="G30" s="372">
        <f>+Task25!G$130</f>
        <v>0</v>
      </c>
      <c r="H30" s="372">
        <f>+Task25!H$130</f>
        <v>0</v>
      </c>
      <c r="I30" s="372">
        <f>+Task25!I$130</f>
        <v>0</v>
      </c>
      <c r="J30" s="372">
        <f>+Task25!J$130</f>
        <v>0</v>
      </c>
      <c r="K30" s="372">
        <f>+Task25!K$130</f>
        <v>0</v>
      </c>
      <c r="L30" s="372">
        <f>+Task25!L$130</f>
        <v>0</v>
      </c>
      <c r="M30" s="373">
        <f>+Task25!M$130</f>
        <v>0</v>
      </c>
      <c r="N30" s="374">
        <f>+Task25!N$130</f>
        <v>0</v>
      </c>
    </row>
    <row r="31" spans="1:14" ht="16.95" customHeight="1" thickTop="1" thickBot="1" x14ac:dyDescent="0.3">
      <c r="A31" s="367"/>
      <c r="B31" s="368" t="s">
        <v>103</v>
      </c>
      <c r="C31" s="369"/>
      <c r="D31" s="370">
        <f>SUM(D6:D30)</f>
        <v>0</v>
      </c>
      <c r="E31" s="375">
        <f>SUM(E6:E30)</f>
        <v>0</v>
      </c>
      <c r="F31" s="376">
        <f>SUM(F6:F30)</f>
        <v>0</v>
      </c>
      <c r="G31" s="376">
        <f t="shared" ref="G31:N31" si="0">SUM(G6:G30)</f>
        <v>0</v>
      </c>
      <c r="H31" s="376">
        <f t="shared" si="0"/>
        <v>0</v>
      </c>
      <c r="I31" s="376">
        <f t="shared" si="0"/>
        <v>0</v>
      </c>
      <c r="J31" s="376">
        <f t="shared" si="0"/>
        <v>0</v>
      </c>
      <c r="K31" s="376">
        <f t="shared" si="0"/>
        <v>0</v>
      </c>
      <c r="L31" s="376">
        <f t="shared" si="0"/>
        <v>0</v>
      </c>
      <c r="M31" s="377">
        <f t="shared" si="0"/>
        <v>0</v>
      </c>
      <c r="N31" s="378">
        <f t="shared" si="0"/>
        <v>0</v>
      </c>
    </row>
    <row r="32" spans="1:14" ht="13.8" thickTop="1" x14ac:dyDescent="0.25"/>
  </sheetData>
  <sheetProtection algorithmName="SHA-512" hashValue="h3CYZDNg40PwE1wnl7Hsm1tcSxWkg8GNJj8Hhx7MD2f7NoSy6YVwLyQH+P1ytVxlHQMNFFM/R1L0BvsK1YZD7Q==" saltValue="t275GB+zs02egDJpp2Hb6w==" spinCount="100000" sheet="1" formatCells="0" formatColumns="0" selectLockedCells="1"/>
  <mergeCells count="27">
    <mergeCell ref="B7:C7"/>
    <mergeCell ref="B11:C11"/>
    <mergeCell ref="D1:G1"/>
    <mergeCell ref="E3:N3"/>
    <mergeCell ref="B10:C10"/>
    <mergeCell ref="B6:C6"/>
    <mergeCell ref="B9:C9"/>
    <mergeCell ref="B8:C8"/>
    <mergeCell ref="B13:C13"/>
    <mergeCell ref="B27:C27"/>
    <mergeCell ref="B19:C19"/>
    <mergeCell ref="B12:C12"/>
    <mergeCell ref="B22:C22"/>
    <mergeCell ref="B18:C18"/>
    <mergeCell ref="B20:C20"/>
    <mergeCell ref="B17:C17"/>
    <mergeCell ref="B21:C21"/>
    <mergeCell ref="B16:C16"/>
    <mergeCell ref="B23:C23"/>
    <mergeCell ref="B30:C30"/>
    <mergeCell ref="B14:C14"/>
    <mergeCell ref="B15:C15"/>
    <mergeCell ref="B26:C26"/>
    <mergeCell ref="B28:C28"/>
    <mergeCell ref="B29:C29"/>
    <mergeCell ref="B24:C24"/>
    <mergeCell ref="B25:C25"/>
  </mergeCells>
  <phoneticPr fontId="8" type="noConversion"/>
  <pageMargins left="0.51" right="0.4" top="1" bottom="1" header="0.5" footer="0.5"/>
  <pageSetup paperSize="9" scale="7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131"/>
  <sheetViews>
    <sheetView showGridLines="0" zoomScaleNormal="100" workbookViewId="0">
      <pane ySplit="1908" topLeftCell="A7"/>
      <selection activeCell="G2" sqref="G2:I2"/>
      <selection pane="bottomLeft" activeCell="B8" sqref="B8"/>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1</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87">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87">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87">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210" t="s">
        <v>21</v>
      </c>
      <c r="E94" s="211"/>
      <c r="F94" s="209"/>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1</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cm4C26sz33nIQnvVUBFVSsReMeIVn9/V3T3LmmBE8UoM2FcyjZ+BjBgAqlevrmKDL6JPQj+W1VbFY3+447IrYw==" saltValue="/cWsDuMzuIc+PScmrpppqg==" spinCount="100000" sheet="1" formatCells="0" formatColumns="0" formatRows="0" selectLockedCells="1"/>
  <dataConsolidate link="1">
    <dataRefs count="3">
      <dataRef ref="F10" sheet="Task 1" r:id="rId1"/>
      <dataRef ref="F10" sheet="Task 2" r:id="rId2"/>
      <dataRef ref="F13:F16" sheet="Total Budget"/>
    </dataRefs>
  </dataConsolidate>
  <mergeCells count="77">
    <mergeCell ref="B6:G6"/>
    <mergeCell ref="B75:G75"/>
    <mergeCell ref="E1:F1"/>
    <mergeCell ref="D109:E109"/>
    <mergeCell ref="B116:G116"/>
    <mergeCell ref="B105:C105"/>
    <mergeCell ref="B106:C106"/>
    <mergeCell ref="B103:C103"/>
    <mergeCell ref="D103:E103"/>
    <mergeCell ref="B99:C99"/>
    <mergeCell ref="B100:C100"/>
    <mergeCell ref="B104:C104"/>
    <mergeCell ref="B1:C1"/>
    <mergeCell ref="E2:F2"/>
    <mergeCell ref="G2:I2"/>
    <mergeCell ref="B63:G63"/>
    <mergeCell ref="B129:C129"/>
    <mergeCell ref="B130:C130"/>
    <mergeCell ref="B109:C109"/>
    <mergeCell ref="B115:G115"/>
    <mergeCell ref="D105:E105"/>
    <mergeCell ref="B107:C107"/>
    <mergeCell ref="B108:C108"/>
    <mergeCell ref="B118:G118"/>
    <mergeCell ref="B117:G117"/>
    <mergeCell ref="B112:G112"/>
    <mergeCell ref="B113:G113"/>
    <mergeCell ref="B114:G114"/>
    <mergeCell ref="E128:N128"/>
    <mergeCell ref="B128:C128"/>
    <mergeCell ref="D106:E106"/>
    <mergeCell ref="D108:E108"/>
    <mergeCell ref="D99:F99"/>
    <mergeCell ref="D95:F95"/>
    <mergeCell ref="B56:C56"/>
    <mergeCell ref="B53:C53"/>
    <mergeCell ref="B54:C54"/>
    <mergeCell ref="B98:C98"/>
    <mergeCell ref="B95:C95"/>
    <mergeCell ref="B96:C96"/>
    <mergeCell ref="B97:C97"/>
    <mergeCell ref="B70:G70"/>
    <mergeCell ref="B67:G67"/>
    <mergeCell ref="B68:G68"/>
    <mergeCell ref="B69:G69"/>
    <mergeCell ref="B48:C48"/>
    <mergeCell ref="B55:C55"/>
    <mergeCell ref="D96:F96"/>
    <mergeCell ref="D97:F97"/>
    <mergeCell ref="D98:F98"/>
    <mergeCell ref="B49:C49"/>
    <mergeCell ref="B50:C50"/>
    <mergeCell ref="B51:C51"/>
    <mergeCell ref="B94:C94"/>
    <mergeCell ref="B60:G60"/>
    <mergeCell ref="B61:G61"/>
    <mergeCell ref="B62:G62"/>
    <mergeCell ref="B65:G65"/>
    <mergeCell ref="B52:C52"/>
    <mergeCell ref="B66:G66"/>
    <mergeCell ref="B64:G64"/>
    <mergeCell ref="B33:C33"/>
    <mergeCell ref="B38:C38"/>
    <mergeCell ref="D107:E107"/>
    <mergeCell ref="D100:F100"/>
    <mergeCell ref="D104:E104"/>
    <mergeCell ref="B35:C35"/>
    <mergeCell ref="B36:C36"/>
    <mergeCell ref="B37:C37"/>
    <mergeCell ref="B42:C42"/>
    <mergeCell ref="B34:C34"/>
    <mergeCell ref="B43:C43"/>
    <mergeCell ref="B46:C46"/>
    <mergeCell ref="B39:C39"/>
    <mergeCell ref="B40:C40"/>
    <mergeCell ref="B41:C41"/>
    <mergeCell ref="B47:C47"/>
  </mergeCells>
  <phoneticPr fontId="0" type="noConversion"/>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F18F-0DA2-4E38-A567-24B5B94F970C}">
  <sheetPr codeName="Sheet5"/>
  <dimension ref="A1:N131"/>
  <sheetViews>
    <sheetView showGridLines="0" zoomScaleNormal="100" workbookViewId="0">
      <pane ySplit="1908" topLeftCell="A7"/>
      <selection activeCell="G2" sqref="G2:I2"/>
      <selection pane="bottomLeft" activeCell="B8" sqref="B8"/>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2</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210" t="s">
        <v>21</v>
      </c>
      <c r="E94" s="211"/>
      <c r="F94" s="209"/>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2</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Ygp3cdk973qQGH589B+odS3egx0U+iqPcHot31i7EZcysMXuYdEIWFct1zqraUvr/OupiMksNbkoHI9SiTjpsA==" saltValue="56aH59R93SHgHHCTj2BGNg==" spinCount="100000" sheet="1" formatCells="0" formatColumns="0" formatRows="0" selectLockedCells="1"/>
  <dataConsolidate link="1">
    <dataRefs count="3">
      <dataRef ref="F10" sheet="Task 1" r:id="rId1"/>
      <dataRef ref="F10" sheet="Task 2" r:id="rId2"/>
      <dataRef ref="F13:F16" sheet="Total Budget"/>
    </dataRefs>
  </dataConsolidate>
  <mergeCells count="77">
    <mergeCell ref="B118:G118"/>
    <mergeCell ref="B128:C128"/>
    <mergeCell ref="E128:N128"/>
    <mergeCell ref="B129:C129"/>
    <mergeCell ref="B130:C130"/>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04:C104"/>
    <mergeCell ref="D104:E104"/>
    <mergeCell ref="B105:C105"/>
    <mergeCell ref="D105:E105"/>
    <mergeCell ref="B106:C106"/>
    <mergeCell ref="D106:E106"/>
    <mergeCell ref="B99:C99"/>
    <mergeCell ref="D99:F99"/>
    <mergeCell ref="B100:C100"/>
    <mergeCell ref="D100:F100"/>
    <mergeCell ref="B103:C103"/>
    <mergeCell ref="D103:E103"/>
    <mergeCell ref="B96:C96"/>
    <mergeCell ref="D96:F96"/>
    <mergeCell ref="B97:C97"/>
    <mergeCell ref="D97:F97"/>
    <mergeCell ref="B98:C98"/>
    <mergeCell ref="D98:F98"/>
    <mergeCell ref="B69:G69"/>
    <mergeCell ref="B70:G70"/>
    <mergeCell ref="B75:G75"/>
    <mergeCell ref="B94:C94"/>
    <mergeCell ref="B95:C95"/>
    <mergeCell ref="D95:F95"/>
    <mergeCell ref="B68:G68"/>
    <mergeCell ref="B54:C54"/>
    <mergeCell ref="B55:C55"/>
    <mergeCell ref="B56:C56"/>
    <mergeCell ref="B60:G60"/>
    <mergeCell ref="B61:G61"/>
    <mergeCell ref="B62:G62"/>
    <mergeCell ref="B63:G63"/>
    <mergeCell ref="B64:G64"/>
    <mergeCell ref="B65:G65"/>
    <mergeCell ref="B66:G66"/>
    <mergeCell ref="B67:G67"/>
    <mergeCell ref="B53:C53"/>
    <mergeCell ref="B40:C40"/>
    <mergeCell ref="B41:C41"/>
    <mergeCell ref="B42:C42"/>
    <mergeCell ref="B43:C43"/>
    <mergeCell ref="B46:C46"/>
    <mergeCell ref="B47:C47"/>
    <mergeCell ref="B48:C48"/>
    <mergeCell ref="B49:C49"/>
    <mergeCell ref="B50:C50"/>
    <mergeCell ref="B51:C51"/>
    <mergeCell ref="B52:C52"/>
    <mergeCell ref="B39:C39"/>
    <mergeCell ref="B1:C1"/>
    <mergeCell ref="E1:F1"/>
    <mergeCell ref="E2:F2"/>
    <mergeCell ref="G2:I2"/>
    <mergeCell ref="B6:G6"/>
    <mergeCell ref="B33:C33"/>
    <mergeCell ref="B34:C34"/>
    <mergeCell ref="B35:C35"/>
    <mergeCell ref="B36:C36"/>
    <mergeCell ref="B37:C37"/>
    <mergeCell ref="B38:C38"/>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83283-24D3-4AD0-824D-FC834DD38786}">
  <sheetPr codeName="Sheet6"/>
  <dimension ref="A1:N131"/>
  <sheetViews>
    <sheetView showGridLines="0" zoomScaleNormal="100" workbookViewId="0">
      <pane ySplit="1908" topLeftCell="A7"/>
      <selection activeCell="G2" sqref="G2:I2"/>
      <selection pane="bottomLeft" activeCell="B8" sqref="B8"/>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3</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179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3</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FK9t8GAFth7SWTcTv05dm2MIzUZTIEMQ0FaIjnhJOkJcUSBwLdO5Nl4rTr8a6Dlztfst2MukePp41r2BorA8nA==" saltValue="eHTRvvOWzH4g1l40I1Dwug=="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118:G118"/>
    <mergeCell ref="B128:C128"/>
    <mergeCell ref="E128:N128"/>
    <mergeCell ref="B129:C129"/>
    <mergeCell ref="B130:C130"/>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04:C104"/>
    <mergeCell ref="D104:E104"/>
    <mergeCell ref="B105:C105"/>
    <mergeCell ref="D105:E105"/>
    <mergeCell ref="B106:C106"/>
    <mergeCell ref="D106:E106"/>
    <mergeCell ref="B99:C99"/>
    <mergeCell ref="D99:F99"/>
    <mergeCell ref="B100:C100"/>
    <mergeCell ref="D100:F100"/>
    <mergeCell ref="B103:C103"/>
    <mergeCell ref="D103:E103"/>
    <mergeCell ref="B96:C96"/>
    <mergeCell ref="D96:F96"/>
    <mergeCell ref="B97:C97"/>
    <mergeCell ref="D97:F97"/>
    <mergeCell ref="B98:C98"/>
    <mergeCell ref="D98:F98"/>
    <mergeCell ref="B69:G69"/>
    <mergeCell ref="B70:G70"/>
    <mergeCell ref="B75:G75"/>
    <mergeCell ref="B94:C94"/>
    <mergeCell ref="B95:C95"/>
    <mergeCell ref="D95:F95"/>
    <mergeCell ref="D94:F94"/>
    <mergeCell ref="B68:G68"/>
    <mergeCell ref="B54:C54"/>
    <mergeCell ref="B55:C55"/>
    <mergeCell ref="B56:C56"/>
    <mergeCell ref="B60:G60"/>
    <mergeCell ref="B61:G61"/>
    <mergeCell ref="B62:G62"/>
    <mergeCell ref="B63:G63"/>
    <mergeCell ref="B64:G64"/>
    <mergeCell ref="B65:G65"/>
    <mergeCell ref="B66:G66"/>
    <mergeCell ref="B67:G67"/>
    <mergeCell ref="B53:C53"/>
    <mergeCell ref="B40:C40"/>
    <mergeCell ref="B41:C41"/>
    <mergeCell ref="B42:C42"/>
    <mergeCell ref="B43:C43"/>
    <mergeCell ref="B46:C46"/>
    <mergeCell ref="B47:C47"/>
    <mergeCell ref="B48:C48"/>
    <mergeCell ref="B49:C49"/>
    <mergeCell ref="B50:C50"/>
    <mergeCell ref="B51:C51"/>
    <mergeCell ref="B52:C52"/>
    <mergeCell ref="B39:C39"/>
    <mergeCell ref="B1:C1"/>
    <mergeCell ref="E1:F1"/>
    <mergeCell ref="E2:F2"/>
    <mergeCell ref="G2:I2"/>
    <mergeCell ref="B6:G6"/>
    <mergeCell ref="B33:C33"/>
    <mergeCell ref="B34:C34"/>
    <mergeCell ref="B35:C35"/>
    <mergeCell ref="B36:C36"/>
    <mergeCell ref="B37:C37"/>
    <mergeCell ref="B38:C38"/>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87D53-B755-4B41-A989-95F96816B924}">
  <sheetPr codeName="Sheet7"/>
  <dimension ref="A1:N131"/>
  <sheetViews>
    <sheetView showGridLines="0" zoomScaleNormal="100" workbookViewId="0">
      <pane ySplit="1908" topLeftCell="A7" activePane="bottomLeft"/>
      <selection activeCell="G2" sqref="G2:I2"/>
      <selection pane="bottomLeft" activeCell="F9" sqref="F9"/>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4</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4</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J5KyaNt1L9YWId3dt1wRTrLhWsYkApWTVJ8jU5boeaoRG4jJhREjXJj5Z9EcCVoVBcTSx/MUN2s5sPDcEH6yWw==" saltValue="uYStdxTalsR1jqbaT3tXhw=="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118:G118"/>
    <mergeCell ref="B128:C128"/>
    <mergeCell ref="E128:N128"/>
    <mergeCell ref="B129:C129"/>
    <mergeCell ref="B130:C130"/>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04:C104"/>
    <mergeCell ref="D104:E104"/>
    <mergeCell ref="B105:C105"/>
    <mergeCell ref="D105:E105"/>
    <mergeCell ref="B106:C106"/>
    <mergeCell ref="D106:E106"/>
    <mergeCell ref="B99:C99"/>
    <mergeCell ref="D99:F99"/>
    <mergeCell ref="B100:C100"/>
    <mergeCell ref="D100:F100"/>
    <mergeCell ref="B103:C103"/>
    <mergeCell ref="D103:E103"/>
    <mergeCell ref="B96:C96"/>
    <mergeCell ref="D96:F96"/>
    <mergeCell ref="B97:C97"/>
    <mergeCell ref="D97:F97"/>
    <mergeCell ref="B98:C98"/>
    <mergeCell ref="D98:F98"/>
    <mergeCell ref="B69:G69"/>
    <mergeCell ref="B70:G70"/>
    <mergeCell ref="B75:G75"/>
    <mergeCell ref="B94:C94"/>
    <mergeCell ref="B95:C95"/>
    <mergeCell ref="D95:F95"/>
    <mergeCell ref="D94:F94"/>
    <mergeCell ref="B68:G68"/>
    <mergeCell ref="B54:C54"/>
    <mergeCell ref="B55:C55"/>
    <mergeCell ref="B56:C56"/>
    <mergeCell ref="B60:G60"/>
    <mergeCell ref="B61:G61"/>
    <mergeCell ref="B62:G62"/>
    <mergeCell ref="B63:G63"/>
    <mergeCell ref="B64:G64"/>
    <mergeCell ref="B65:G65"/>
    <mergeCell ref="B66:G66"/>
    <mergeCell ref="B67:G67"/>
    <mergeCell ref="B53:C53"/>
    <mergeCell ref="B40:C40"/>
    <mergeCell ref="B41:C41"/>
    <mergeCell ref="B42:C42"/>
    <mergeCell ref="B43:C43"/>
    <mergeCell ref="B46:C46"/>
    <mergeCell ref="B47:C47"/>
    <mergeCell ref="B48:C48"/>
    <mergeCell ref="B49:C49"/>
    <mergeCell ref="B50:C50"/>
    <mergeCell ref="B51:C51"/>
    <mergeCell ref="B52:C52"/>
    <mergeCell ref="B39:C39"/>
    <mergeCell ref="B1:C1"/>
    <mergeCell ref="E1:F1"/>
    <mergeCell ref="E2:F2"/>
    <mergeCell ref="G2:I2"/>
    <mergeCell ref="B6:G6"/>
    <mergeCell ref="B33:C33"/>
    <mergeCell ref="B34:C34"/>
    <mergeCell ref="B35:C35"/>
    <mergeCell ref="B36:C36"/>
    <mergeCell ref="B37:C37"/>
    <mergeCell ref="B38:C38"/>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DFB31-95F1-490A-BEC6-E0E70FB24406}">
  <sheetPr codeName="Sheet8"/>
  <dimension ref="A1:N131"/>
  <sheetViews>
    <sheetView showGridLines="0" zoomScaleNormal="100" workbookViewId="0">
      <pane ySplit="1908" topLeftCell="A7"/>
      <selection activeCell="G2" sqref="G2:I2"/>
      <selection pane="bottomLeft" activeCell="Q2" sqref="Q2"/>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5</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126</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210" t="s">
        <v>21</v>
      </c>
      <c r="E94" s="211"/>
      <c r="F94" s="209"/>
      <c r="G94" s="224" t="s">
        <v>155</v>
      </c>
      <c r="H94" s="224" t="s">
        <v>49</v>
      </c>
      <c r="I94" s="114"/>
    </row>
    <row r="95" spans="1:9" x14ac:dyDescent="0.25">
      <c r="A95" s="324" t="s">
        <v>67</v>
      </c>
      <c r="B95" s="523">
        <f>+'Total Budget'!B97</f>
        <v>0</v>
      </c>
      <c r="C95" s="524"/>
      <c r="D95" s="567">
        <f>+'Total Budget'!D97</f>
        <v>0</v>
      </c>
      <c r="E95" s="567"/>
      <c r="F95" s="567"/>
      <c r="G95" s="223">
        <f>'Total Budget'!G97</f>
        <v>0</v>
      </c>
      <c r="H95" s="207"/>
      <c r="I95" s="110"/>
    </row>
    <row r="96" spans="1:9" x14ac:dyDescent="0.25">
      <c r="A96" s="324" t="s">
        <v>68</v>
      </c>
      <c r="B96" s="501">
        <f>+'Total Budget'!B98</f>
        <v>0</v>
      </c>
      <c r="C96" s="522"/>
      <c r="D96" s="568">
        <f>+'Total Budget'!D98</f>
        <v>0</v>
      </c>
      <c r="E96" s="568"/>
      <c r="F96" s="568"/>
      <c r="G96" s="222">
        <f>'Total Budget'!G98</f>
        <v>0</v>
      </c>
      <c r="H96" s="203"/>
      <c r="I96" s="110"/>
    </row>
    <row r="97" spans="1:9" x14ac:dyDescent="0.25">
      <c r="A97" s="324" t="s">
        <v>69</v>
      </c>
      <c r="B97" s="501">
        <f>+'Total Budget'!B99</f>
        <v>0</v>
      </c>
      <c r="C97" s="522"/>
      <c r="D97" s="568">
        <f>+'Total Budget'!D99</f>
        <v>0</v>
      </c>
      <c r="E97" s="568"/>
      <c r="F97" s="568"/>
      <c r="G97" s="222">
        <f>'Total Budget'!G99</f>
        <v>0</v>
      </c>
      <c r="H97" s="203"/>
      <c r="I97" s="110"/>
    </row>
    <row r="98" spans="1:9" x14ac:dyDescent="0.25">
      <c r="A98" s="324" t="s">
        <v>70</v>
      </c>
      <c r="B98" s="501">
        <f>+'Total Budget'!B100</f>
        <v>0</v>
      </c>
      <c r="C98" s="522"/>
      <c r="D98" s="568">
        <f>+'Total Budget'!D100</f>
        <v>0</v>
      </c>
      <c r="E98" s="568"/>
      <c r="F98" s="568"/>
      <c r="G98" s="222">
        <f>'Total Budget'!G100</f>
        <v>0</v>
      </c>
      <c r="H98" s="203"/>
      <c r="I98" s="110"/>
    </row>
    <row r="99" spans="1:9" x14ac:dyDescent="0.25">
      <c r="A99" s="324" t="s">
        <v>71</v>
      </c>
      <c r="B99" s="501">
        <f>+'Total Budget'!B101</f>
        <v>0</v>
      </c>
      <c r="C99" s="522"/>
      <c r="D99" s="568">
        <f>+'Total Budget'!D101</f>
        <v>0</v>
      </c>
      <c r="E99" s="568"/>
      <c r="F99" s="568"/>
      <c r="G99" s="222">
        <f>'Total Budget'!G101</f>
        <v>0</v>
      </c>
      <c r="H99" s="203"/>
      <c r="I99" s="110"/>
    </row>
    <row r="100" spans="1:9" ht="13.8" thickBot="1" x14ac:dyDescent="0.3">
      <c r="A100" s="324" t="s">
        <v>72</v>
      </c>
      <c r="B100" s="556">
        <f>+'Total Budget'!B102</f>
        <v>0</v>
      </c>
      <c r="C100" s="557"/>
      <c r="D100" s="569">
        <f>+'Total Budget'!D102</f>
        <v>0</v>
      </c>
      <c r="E100" s="569"/>
      <c r="F100" s="569"/>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156</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3">
        <f>+'Total Budget'!B121:G121</f>
        <v>0</v>
      </c>
      <c r="C118" s="570"/>
      <c r="D118" s="571"/>
      <c r="E118" s="571"/>
      <c r="F118" s="571"/>
      <c r="G118" s="571"/>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5</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aamMo8l6uB/XbwEOo3mja6a3h2aA0vk2xU6ZfzWbeoPOjNFJUvUtOMRmfuHk1/OdPnE8cuR/YPDj9QOWiOVSBQ==" saltValue="f2anbvtfye4QJGvoVRklnA==" spinCount="100000" sheet="1" formatCells="0" formatColumns="0" formatRows="0" selectLockedCells="1"/>
  <dataConsolidate link="1">
    <dataRefs count="3">
      <dataRef ref="F10" sheet="Task 1" r:id="rId1"/>
      <dataRef ref="F10" sheet="Task 2" r:id="rId2"/>
      <dataRef ref="F13:F16" sheet="Total Budget"/>
    </dataRefs>
  </dataConsolidate>
  <mergeCells count="77">
    <mergeCell ref="B118:G118"/>
    <mergeCell ref="B128:C128"/>
    <mergeCell ref="E128:N128"/>
    <mergeCell ref="B129:C129"/>
    <mergeCell ref="B130:C130"/>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04:C104"/>
    <mergeCell ref="D104:E104"/>
    <mergeCell ref="B105:C105"/>
    <mergeCell ref="D105:E105"/>
    <mergeCell ref="B106:C106"/>
    <mergeCell ref="D106:E106"/>
    <mergeCell ref="B99:C99"/>
    <mergeCell ref="D99:F99"/>
    <mergeCell ref="B100:C100"/>
    <mergeCell ref="D100:F100"/>
    <mergeCell ref="B103:C103"/>
    <mergeCell ref="D103:E103"/>
    <mergeCell ref="B96:C96"/>
    <mergeCell ref="D96:F96"/>
    <mergeCell ref="B97:C97"/>
    <mergeCell ref="D97:F97"/>
    <mergeCell ref="B98:C98"/>
    <mergeCell ref="D98:F98"/>
    <mergeCell ref="B69:G69"/>
    <mergeCell ref="B70:G70"/>
    <mergeCell ref="B75:G75"/>
    <mergeCell ref="B94:C94"/>
    <mergeCell ref="B95:C95"/>
    <mergeCell ref="D95:F95"/>
    <mergeCell ref="B68:G68"/>
    <mergeCell ref="B54:C54"/>
    <mergeCell ref="B55:C55"/>
    <mergeCell ref="B56:C56"/>
    <mergeCell ref="B60:G60"/>
    <mergeCell ref="B61:G61"/>
    <mergeCell ref="B62:G62"/>
    <mergeCell ref="B63:G63"/>
    <mergeCell ref="B64:G64"/>
    <mergeCell ref="B65:G65"/>
    <mergeCell ref="B66:G66"/>
    <mergeCell ref="B67:G67"/>
    <mergeCell ref="B53:C53"/>
    <mergeCell ref="B40:C40"/>
    <mergeCell ref="B41:C41"/>
    <mergeCell ref="B42:C42"/>
    <mergeCell ref="B43:C43"/>
    <mergeCell ref="B46:C46"/>
    <mergeCell ref="B47:C47"/>
    <mergeCell ref="B48:C48"/>
    <mergeCell ref="B49:C49"/>
    <mergeCell ref="B50:C50"/>
    <mergeCell ref="B51:C51"/>
    <mergeCell ref="B52:C52"/>
    <mergeCell ref="B39:C39"/>
    <mergeCell ref="B1:C1"/>
    <mergeCell ref="E1:F1"/>
    <mergeCell ref="E2:F2"/>
    <mergeCell ref="G2:I2"/>
    <mergeCell ref="B6:G6"/>
    <mergeCell ref="B33:C33"/>
    <mergeCell ref="B34:C34"/>
    <mergeCell ref="B35:C35"/>
    <mergeCell ref="B36:C36"/>
    <mergeCell ref="B37:C37"/>
    <mergeCell ref="B38:C38"/>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3B2A5-045E-4A69-9034-E01B01FF461F}">
  <sheetPr codeName="Sheet9"/>
  <dimension ref="A1:N131"/>
  <sheetViews>
    <sheetView showGridLines="0" zoomScaleNormal="100" workbookViewId="0">
      <pane ySplit="1908" topLeftCell="A7"/>
      <selection activeCell="G2" sqref="G2:I2"/>
      <selection pane="bottomLeft" activeCell="K109" sqref="K109"/>
    </sheetView>
  </sheetViews>
  <sheetFormatPr defaultColWidth="9.109375" defaultRowHeight="13.2" x14ac:dyDescent="0.25"/>
  <cols>
    <col min="1" max="1" width="10.33203125" style="1" customWidth="1"/>
    <col min="2" max="2" width="21.5546875" style="1" customWidth="1"/>
    <col min="3" max="3" width="21.44140625" style="1" customWidth="1"/>
    <col min="4" max="4" width="14" style="1" customWidth="1"/>
    <col min="5" max="5" width="13.109375" style="1" customWidth="1"/>
    <col min="6" max="6" width="9.5546875" style="1" customWidth="1"/>
    <col min="7" max="7" width="14.44140625" style="1" customWidth="1"/>
    <col min="8" max="9" width="12.109375" style="1" customWidth="1"/>
    <col min="10" max="10" width="11.5546875" style="1" customWidth="1"/>
    <col min="11" max="11" width="12.33203125" style="1" customWidth="1"/>
    <col min="12" max="12" width="10.33203125" style="1" customWidth="1"/>
    <col min="13" max="13" width="10.44140625" style="1" customWidth="1"/>
    <col min="14" max="14" width="12.109375" style="1" customWidth="1"/>
    <col min="15" max="16384" width="9.109375" style="1"/>
  </cols>
  <sheetData>
    <row r="1" spans="1:9" ht="16.2" customHeight="1" x14ac:dyDescent="0.25">
      <c r="A1" s="290" t="s">
        <v>178</v>
      </c>
      <c r="B1" s="559">
        <f>+'Total Budget'!D5</f>
        <v>0</v>
      </c>
      <c r="C1" s="560"/>
      <c r="E1" s="550" t="s">
        <v>173</v>
      </c>
      <c r="F1" s="550"/>
      <c r="G1" s="2"/>
    </row>
    <row r="2" spans="1:9" x14ac:dyDescent="0.25">
      <c r="C2" s="3" t="s">
        <v>87</v>
      </c>
      <c r="D2" s="19">
        <v>6</v>
      </c>
      <c r="E2" s="561" t="s">
        <v>88</v>
      </c>
      <c r="F2" s="562"/>
      <c r="G2" s="406"/>
      <c r="H2" s="563"/>
      <c r="I2" s="564"/>
    </row>
    <row r="3" spans="1:9" x14ac:dyDescent="0.25">
      <c r="A3" s="2"/>
      <c r="C3" s="3" t="s">
        <v>79</v>
      </c>
      <c r="D3" s="281"/>
      <c r="E3" s="78" t="s">
        <v>174</v>
      </c>
      <c r="F3" s="3" t="s">
        <v>80</v>
      </c>
      <c r="G3" s="281"/>
      <c r="H3" s="78" t="s">
        <v>176</v>
      </c>
    </row>
    <row r="4" spans="1:9" x14ac:dyDescent="0.25">
      <c r="C4" s="3" t="s">
        <v>91</v>
      </c>
      <c r="D4" s="295">
        <f>IF(G3=0,0,DAYS360(D3,G3)+30)</f>
        <v>0</v>
      </c>
      <c r="E4" s="1" t="s">
        <v>81</v>
      </c>
      <c r="F4" s="236" t="s">
        <v>175</v>
      </c>
      <c r="G4" s="282">
        <f>D4/30</f>
        <v>0</v>
      </c>
      <c r="H4" s="17" t="s">
        <v>48</v>
      </c>
    </row>
    <row r="5" spans="1:9" ht="13.8" thickBot="1" x14ac:dyDescent="0.3">
      <c r="B5" s="17"/>
      <c r="C5" s="17"/>
    </row>
    <row r="6" spans="1:9" x14ac:dyDescent="0.25">
      <c r="B6" s="546" t="s">
        <v>171</v>
      </c>
      <c r="C6" s="547"/>
      <c r="D6" s="547"/>
      <c r="E6" s="547"/>
      <c r="F6" s="547"/>
      <c r="G6" s="547"/>
      <c r="H6" s="296" t="s">
        <v>49</v>
      </c>
      <c r="I6" s="297" t="s">
        <v>170</v>
      </c>
    </row>
    <row r="7" spans="1:9" ht="18" customHeight="1" x14ac:dyDescent="0.3">
      <c r="B7" s="298" t="s">
        <v>1</v>
      </c>
      <c r="C7" s="31"/>
      <c r="I7" s="110"/>
    </row>
    <row r="8" spans="1:9" s="45" customFormat="1" ht="39.75" customHeight="1" x14ac:dyDescent="0.25">
      <c r="B8" s="299" t="s">
        <v>180</v>
      </c>
      <c r="C8" s="66" t="s">
        <v>125</v>
      </c>
      <c r="D8" s="66" t="s">
        <v>153</v>
      </c>
      <c r="E8" s="224" t="s">
        <v>41</v>
      </c>
      <c r="F8" s="224" t="s">
        <v>82</v>
      </c>
      <c r="G8" s="220" t="s">
        <v>83</v>
      </c>
      <c r="H8" s="224" t="s">
        <v>50</v>
      </c>
      <c r="I8" s="300"/>
    </row>
    <row r="9" spans="1:9" x14ac:dyDescent="0.25">
      <c r="A9" s="55" t="s">
        <v>110</v>
      </c>
      <c r="B9" s="301">
        <f>+'Total Budget'!B11</f>
        <v>0</v>
      </c>
      <c r="C9" s="70">
        <f>+'Total Budget'!C11:D11</f>
        <v>0</v>
      </c>
      <c r="D9" s="70">
        <f>'Total Budget'!E11</f>
        <v>0</v>
      </c>
      <c r="E9" s="71">
        <f>'Total Budget'!F11</f>
        <v>0</v>
      </c>
      <c r="F9" s="72"/>
      <c r="G9" s="73">
        <f t="shared" ref="G9:G28" si="0">+$D$4</f>
        <v>0</v>
      </c>
      <c r="H9" s="178">
        <f>+E9/360*F9*G9</f>
        <v>0</v>
      </c>
      <c r="I9" s="110"/>
    </row>
    <row r="10" spans="1:9" x14ac:dyDescent="0.25">
      <c r="A10" s="56" t="s">
        <v>111</v>
      </c>
      <c r="B10" s="302">
        <f>+'Total Budget'!B12</f>
        <v>0</v>
      </c>
      <c r="C10" s="59">
        <f>+'Total Budget'!C12:D12</f>
        <v>0</v>
      </c>
      <c r="D10" s="59">
        <f>'Total Budget'!E12</f>
        <v>0</v>
      </c>
      <c r="E10" s="60">
        <f>'Total Budget'!F12</f>
        <v>0</v>
      </c>
      <c r="F10" s="61"/>
      <c r="G10" s="67">
        <f t="shared" si="0"/>
        <v>0</v>
      </c>
      <c r="H10" s="178">
        <f t="shared" ref="H10:H28" si="1">+E10/360*F10*G10</f>
        <v>0</v>
      </c>
      <c r="I10" s="110"/>
    </row>
    <row r="11" spans="1:9" x14ac:dyDescent="0.25">
      <c r="A11" s="56" t="s">
        <v>112</v>
      </c>
      <c r="B11" s="302">
        <f>+'Total Budget'!B13</f>
        <v>0</v>
      </c>
      <c r="C11" s="59">
        <f>+'Total Budget'!C13:D13</f>
        <v>0</v>
      </c>
      <c r="D11" s="59">
        <f>'Total Budget'!E13</f>
        <v>0</v>
      </c>
      <c r="E11" s="60">
        <f>'Total Budget'!F13</f>
        <v>0</v>
      </c>
      <c r="F11" s="61"/>
      <c r="G11" s="67">
        <f t="shared" si="0"/>
        <v>0</v>
      </c>
      <c r="H11" s="178">
        <f t="shared" si="1"/>
        <v>0</v>
      </c>
      <c r="I11" s="110"/>
    </row>
    <row r="12" spans="1:9" x14ac:dyDescent="0.25">
      <c r="A12" s="56" t="s">
        <v>113</v>
      </c>
      <c r="B12" s="302">
        <f>+'Total Budget'!B14</f>
        <v>0</v>
      </c>
      <c r="C12" s="59">
        <f>+'Total Budget'!C14:D14</f>
        <v>0</v>
      </c>
      <c r="D12" s="59">
        <f>'Total Budget'!E14</f>
        <v>0</v>
      </c>
      <c r="E12" s="60">
        <f>'Total Budget'!F14</f>
        <v>0</v>
      </c>
      <c r="F12" s="61"/>
      <c r="G12" s="67">
        <f t="shared" si="0"/>
        <v>0</v>
      </c>
      <c r="H12" s="178">
        <f t="shared" si="1"/>
        <v>0</v>
      </c>
      <c r="I12" s="110"/>
    </row>
    <row r="13" spans="1:9" x14ac:dyDescent="0.25">
      <c r="A13" s="56" t="s">
        <v>114</v>
      </c>
      <c r="B13" s="302">
        <f>+'Total Budget'!B15</f>
        <v>0</v>
      </c>
      <c r="C13" s="59">
        <f>+'Total Budget'!C15:D15</f>
        <v>0</v>
      </c>
      <c r="D13" s="59">
        <f>'Total Budget'!E15</f>
        <v>0</v>
      </c>
      <c r="E13" s="60">
        <f>'Total Budget'!F15</f>
        <v>0</v>
      </c>
      <c r="F13" s="61"/>
      <c r="G13" s="67">
        <f t="shared" si="0"/>
        <v>0</v>
      </c>
      <c r="H13" s="178">
        <f t="shared" si="1"/>
        <v>0</v>
      </c>
      <c r="I13" s="110"/>
    </row>
    <row r="14" spans="1:9" x14ac:dyDescent="0.25">
      <c r="A14" s="56" t="s">
        <v>115</v>
      </c>
      <c r="B14" s="302">
        <f>+'Total Budget'!B16</f>
        <v>0</v>
      </c>
      <c r="C14" s="59">
        <f>+'Total Budget'!C16:D16</f>
        <v>0</v>
      </c>
      <c r="D14" s="59">
        <f>'Total Budget'!E16</f>
        <v>0</v>
      </c>
      <c r="E14" s="60">
        <f>'Total Budget'!F16</f>
        <v>0</v>
      </c>
      <c r="F14" s="61"/>
      <c r="G14" s="67">
        <f t="shared" si="0"/>
        <v>0</v>
      </c>
      <c r="H14" s="178">
        <f t="shared" si="1"/>
        <v>0</v>
      </c>
      <c r="I14" s="110"/>
    </row>
    <row r="15" spans="1:9" x14ac:dyDescent="0.25">
      <c r="A15" s="56" t="s">
        <v>116</v>
      </c>
      <c r="B15" s="302">
        <f>+'Total Budget'!B17</f>
        <v>0</v>
      </c>
      <c r="C15" s="59">
        <f>+'Total Budget'!C17:D17</f>
        <v>0</v>
      </c>
      <c r="D15" s="59">
        <f>'Total Budget'!E17</f>
        <v>0</v>
      </c>
      <c r="E15" s="60">
        <f>'Total Budget'!F17</f>
        <v>0</v>
      </c>
      <c r="F15" s="61"/>
      <c r="G15" s="67">
        <f t="shared" si="0"/>
        <v>0</v>
      </c>
      <c r="H15" s="178">
        <f t="shared" si="1"/>
        <v>0</v>
      </c>
      <c r="I15" s="110"/>
    </row>
    <row r="16" spans="1:9" x14ac:dyDescent="0.25">
      <c r="A16" s="56" t="s">
        <v>117</v>
      </c>
      <c r="B16" s="302">
        <f>+'Total Budget'!B18</f>
        <v>0</v>
      </c>
      <c r="C16" s="59">
        <f>+'Total Budget'!C18:D18</f>
        <v>0</v>
      </c>
      <c r="D16" s="59">
        <f>'Total Budget'!E18</f>
        <v>0</v>
      </c>
      <c r="E16" s="60">
        <f>'Total Budget'!F18</f>
        <v>0</v>
      </c>
      <c r="F16" s="61"/>
      <c r="G16" s="67">
        <f t="shared" si="0"/>
        <v>0</v>
      </c>
      <c r="H16" s="178">
        <f t="shared" si="1"/>
        <v>0</v>
      </c>
      <c r="I16" s="110"/>
    </row>
    <row r="17" spans="1:9" x14ac:dyDescent="0.25">
      <c r="A17" s="56" t="s">
        <v>118</v>
      </c>
      <c r="B17" s="302">
        <f>+'Total Budget'!B19</f>
        <v>0</v>
      </c>
      <c r="C17" s="59">
        <f>+'Total Budget'!C19:D19</f>
        <v>0</v>
      </c>
      <c r="D17" s="59">
        <f>'Total Budget'!E19</f>
        <v>0</v>
      </c>
      <c r="E17" s="60">
        <f>'Total Budget'!F19</f>
        <v>0</v>
      </c>
      <c r="F17" s="61"/>
      <c r="G17" s="67">
        <f t="shared" si="0"/>
        <v>0</v>
      </c>
      <c r="H17" s="178">
        <f t="shared" si="1"/>
        <v>0</v>
      </c>
      <c r="I17" s="110"/>
    </row>
    <row r="18" spans="1:9" x14ac:dyDescent="0.25">
      <c r="A18" s="56" t="s">
        <v>119</v>
      </c>
      <c r="B18" s="302">
        <f>+'Total Budget'!B20</f>
        <v>0</v>
      </c>
      <c r="C18" s="59">
        <f>+'Total Budget'!C20:D20</f>
        <v>0</v>
      </c>
      <c r="D18" s="59">
        <f>'Total Budget'!E20</f>
        <v>0</v>
      </c>
      <c r="E18" s="60">
        <f>'Total Budget'!F20</f>
        <v>0</v>
      </c>
      <c r="F18" s="61"/>
      <c r="G18" s="67">
        <f t="shared" si="0"/>
        <v>0</v>
      </c>
      <c r="H18" s="178">
        <f t="shared" si="1"/>
        <v>0</v>
      </c>
      <c r="I18" s="110"/>
    </row>
    <row r="19" spans="1:9" x14ac:dyDescent="0.25">
      <c r="A19" s="56" t="s">
        <v>120</v>
      </c>
      <c r="B19" s="302">
        <f>+'Total Budget'!B21</f>
        <v>0</v>
      </c>
      <c r="C19" s="59">
        <f>+'Total Budget'!C21:D21</f>
        <v>0</v>
      </c>
      <c r="D19" s="59">
        <f>'Total Budget'!E21</f>
        <v>0</v>
      </c>
      <c r="E19" s="60">
        <f>'Total Budget'!F21</f>
        <v>0</v>
      </c>
      <c r="F19" s="61"/>
      <c r="G19" s="67">
        <f t="shared" si="0"/>
        <v>0</v>
      </c>
      <c r="H19" s="178">
        <f t="shared" si="1"/>
        <v>0</v>
      </c>
      <c r="I19" s="110"/>
    </row>
    <row r="20" spans="1:9" x14ac:dyDescent="0.25">
      <c r="A20" s="56" t="s">
        <v>121</v>
      </c>
      <c r="B20" s="302">
        <f>+'Total Budget'!B22</f>
        <v>0</v>
      </c>
      <c r="C20" s="59">
        <f>+'Total Budget'!C22:D22</f>
        <v>0</v>
      </c>
      <c r="D20" s="59">
        <f>'Total Budget'!E22</f>
        <v>0</v>
      </c>
      <c r="E20" s="60">
        <f>'Total Budget'!F22</f>
        <v>0</v>
      </c>
      <c r="F20" s="61"/>
      <c r="G20" s="67">
        <f t="shared" si="0"/>
        <v>0</v>
      </c>
      <c r="H20" s="178">
        <f t="shared" si="1"/>
        <v>0</v>
      </c>
      <c r="I20" s="110"/>
    </row>
    <row r="21" spans="1:9" x14ac:dyDescent="0.25">
      <c r="A21" s="56" t="s">
        <v>122</v>
      </c>
      <c r="B21" s="302">
        <f>+'Total Budget'!B23</f>
        <v>0</v>
      </c>
      <c r="C21" s="59">
        <f>+'Total Budget'!C23:D23</f>
        <v>0</v>
      </c>
      <c r="D21" s="59">
        <f>'Total Budget'!E23</f>
        <v>0</v>
      </c>
      <c r="E21" s="60">
        <f>'Total Budget'!F23</f>
        <v>0</v>
      </c>
      <c r="F21" s="61"/>
      <c r="G21" s="67">
        <f t="shared" si="0"/>
        <v>0</v>
      </c>
      <c r="H21" s="178">
        <f t="shared" si="1"/>
        <v>0</v>
      </c>
      <c r="I21" s="110"/>
    </row>
    <row r="22" spans="1:9" x14ac:dyDescent="0.25">
      <c r="A22" s="56" t="s">
        <v>123</v>
      </c>
      <c r="B22" s="302">
        <f>+'Total Budget'!B24</f>
        <v>0</v>
      </c>
      <c r="C22" s="59">
        <f>+'Total Budget'!C24:D24</f>
        <v>0</v>
      </c>
      <c r="D22" s="59">
        <f>'Total Budget'!E24</f>
        <v>0</v>
      </c>
      <c r="E22" s="60">
        <f>'Total Budget'!F24</f>
        <v>0</v>
      </c>
      <c r="F22" s="61"/>
      <c r="G22" s="67">
        <f t="shared" si="0"/>
        <v>0</v>
      </c>
      <c r="H22" s="178">
        <f t="shared" si="1"/>
        <v>0</v>
      </c>
      <c r="I22" s="110"/>
    </row>
    <row r="23" spans="1:9" x14ac:dyDescent="0.25">
      <c r="A23" s="56" t="s">
        <v>124</v>
      </c>
      <c r="B23" s="302">
        <f>+'Total Budget'!B25</f>
        <v>0</v>
      </c>
      <c r="C23" s="59">
        <f>+'Total Budget'!C25:D25</f>
        <v>0</v>
      </c>
      <c r="D23" s="59">
        <f>'Total Budget'!E25</f>
        <v>0</v>
      </c>
      <c r="E23" s="60">
        <f>'Total Budget'!F25</f>
        <v>0</v>
      </c>
      <c r="F23" s="61"/>
      <c r="G23" s="67">
        <f t="shared" si="0"/>
        <v>0</v>
      </c>
      <c r="H23" s="178">
        <f t="shared" si="1"/>
        <v>0</v>
      </c>
      <c r="I23" s="110"/>
    </row>
    <row r="24" spans="1:9" x14ac:dyDescent="0.25">
      <c r="A24" s="56" t="s">
        <v>147</v>
      </c>
      <c r="B24" s="302">
        <f>+'Total Budget'!B26</f>
        <v>0</v>
      </c>
      <c r="C24" s="59">
        <f>+'Total Budget'!C26:D26</f>
        <v>0</v>
      </c>
      <c r="D24" s="59">
        <f>'Total Budget'!E26</f>
        <v>0</v>
      </c>
      <c r="E24" s="60">
        <f>'Total Budget'!F26</f>
        <v>0</v>
      </c>
      <c r="F24" s="61"/>
      <c r="G24" s="67">
        <f t="shared" si="0"/>
        <v>0</v>
      </c>
      <c r="H24" s="178">
        <f t="shared" si="1"/>
        <v>0</v>
      </c>
      <c r="I24" s="110"/>
    </row>
    <row r="25" spans="1:9" x14ac:dyDescent="0.25">
      <c r="A25" s="56" t="s">
        <v>148</v>
      </c>
      <c r="B25" s="302">
        <f>+'Total Budget'!B27</f>
        <v>0</v>
      </c>
      <c r="C25" s="59">
        <f>+'Total Budget'!C27:D27</f>
        <v>0</v>
      </c>
      <c r="D25" s="59">
        <f>'Total Budget'!E27</f>
        <v>0</v>
      </c>
      <c r="E25" s="60">
        <f>'Total Budget'!F27</f>
        <v>0</v>
      </c>
      <c r="F25" s="61"/>
      <c r="G25" s="67">
        <f t="shared" si="0"/>
        <v>0</v>
      </c>
      <c r="H25" s="178">
        <f t="shared" si="1"/>
        <v>0</v>
      </c>
      <c r="I25" s="110"/>
    </row>
    <row r="26" spans="1:9" x14ac:dyDescent="0.25">
      <c r="A26" s="56" t="s">
        <v>149</v>
      </c>
      <c r="B26" s="302">
        <f>+'Total Budget'!B28</f>
        <v>0</v>
      </c>
      <c r="C26" s="59">
        <f>+'Total Budget'!C28:D28</f>
        <v>0</v>
      </c>
      <c r="D26" s="59">
        <f>'Total Budget'!E28</f>
        <v>0</v>
      </c>
      <c r="E26" s="60">
        <f>'Total Budget'!F28</f>
        <v>0</v>
      </c>
      <c r="F26" s="61"/>
      <c r="G26" s="67">
        <f t="shared" si="0"/>
        <v>0</v>
      </c>
      <c r="H26" s="178">
        <f t="shared" si="1"/>
        <v>0</v>
      </c>
      <c r="I26" s="110"/>
    </row>
    <row r="27" spans="1:9" x14ac:dyDescent="0.25">
      <c r="A27" s="56" t="s">
        <v>150</v>
      </c>
      <c r="B27" s="302">
        <f>+'Total Budget'!B29</f>
        <v>0</v>
      </c>
      <c r="C27" s="59">
        <f>+'Total Budget'!C29:D29</f>
        <v>0</v>
      </c>
      <c r="D27" s="59">
        <f>'Total Budget'!E29</f>
        <v>0</v>
      </c>
      <c r="E27" s="60">
        <f>'Total Budget'!F29</f>
        <v>0</v>
      </c>
      <c r="F27" s="61"/>
      <c r="G27" s="67">
        <f t="shared" si="0"/>
        <v>0</v>
      </c>
      <c r="H27" s="178">
        <f t="shared" si="1"/>
        <v>0</v>
      </c>
      <c r="I27" s="110"/>
    </row>
    <row r="28" spans="1:9" ht="13.8" thickBot="1" x14ac:dyDescent="0.3">
      <c r="A28" s="57" t="s">
        <v>151</v>
      </c>
      <c r="B28" s="303">
        <f>+'Total Budget'!B30</f>
        <v>0</v>
      </c>
      <c r="C28" s="63">
        <f>+'Total Budget'!C30:D30</f>
        <v>0</v>
      </c>
      <c r="D28" s="63">
        <f>'Total Budget'!E30</f>
        <v>0</v>
      </c>
      <c r="E28" s="64">
        <f>'Total Budget'!F30</f>
        <v>0</v>
      </c>
      <c r="F28" s="65"/>
      <c r="G28" s="68">
        <f t="shared" si="0"/>
        <v>0</v>
      </c>
      <c r="H28" s="178">
        <f t="shared" si="1"/>
        <v>0</v>
      </c>
      <c r="I28" s="110"/>
    </row>
    <row r="29" spans="1:9" ht="13.8" thickTop="1" x14ac:dyDescent="0.25">
      <c r="B29" s="52"/>
      <c r="C29" s="9" t="s">
        <v>3</v>
      </c>
      <c r="E29" s="48" t="s">
        <v>40</v>
      </c>
      <c r="H29" s="265">
        <f>SUM(H9:H28)</f>
        <v>0</v>
      </c>
      <c r="I29" s="117"/>
    </row>
    <row r="30" spans="1:9" ht="13.8" thickBot="1" x14ac:dyDescent="0.3">
      <c r="B30" s="52"/>
      <c r="C30" s="9" t="s">
        <v>58</v>
      </c>
      <c r="G30" s="5"/>
      <c r="H30" s="6">
        <f>0.25*H29</f>
        <v>0</v>
      </c>
      <c r="I30" s="117"/>
    </row>
    <row r="31" spans="1:9" s="45" customFormat="1" ht="14.1" customHeight="1" thickTop="1" x14ac:dyDescent="0.25">
      <c r="B31" s="105"/>
      <c r="C31" s="33" t="s">
        <v>59</v>
      </c>
      <c r="H31" s="268"/>
      <c r="I31" s="304">
        <f>+H30+H29</f>
        <v>0</v>
      </c>
    </row>
    <row r="32" spans="1:9" ht="18" customHeight="1" x14ac:dyDescent="0.3">
      <c r="B32" s="298" t="s">
        <v>4</v>
      </c>
      <c r="C32" s="31"/>
      <c r="I32" s="110"/>
    </row>
    <row r="33" spans="1:9" s="45" customFormat="1" ht="39.75" customHeight="1" x14ac:dyDescent="0.25">
      <c r="B33" s="496" t="s">
        <v>42</v>
      </c>
      <c r="C33" s="497"/>
      <c r="D33" s="66" t="s">
        <v>60</v>
      </c>
      <c r="E33" s="224" t="s">
        <v>35</v>
      </c>
      <c r="F33" s="224" t="s">
        <v>84</v>
      </c>
      <c r="G33" s="224" t="s">
        <v>55</v>
      </c>
      <c r="H33" s="224" t="s">
        <v>157</v>
      </c>
      <c r="I33" s="114"/>
    </row>
    <row r="34" spans="1:9" x14ac:dyDescent="0.25">
      <c r="A34" s="55" t="s">
        <v>6</v>
      </c>
      <c r="B34" s="505">
        <f>+'Total Budget'!B36</f>
        <v>0</v>
      </c>
      <c r="C34" s="506"/>
      <c r="D34" s="390">
        <f>+'Total Budget'!D36</f>
        <v>0</v>
      </c>
      <c r="E34" s="387">
        <f>+'Total Budget'!E36</f>
        <v>0</v>
      </c>
      <c r="F34" s="181"/>
      <c r="G34" s="182">
        <v>0.33333299999999999</v>
      </c>
      <c r="H34" s="62">
        <f t="shared" ref="H34" si="2">+D34*E34*F34*G34/360*$D$4</f>
        <v>0</v>
      </c>
      <c r="I34" s="110"/>
    </row>
    <row r="35" spans="1:9" x14ac:dyDescent="0.25">
      <c r="A35" s="56" t="s">
        <v>7</v>
      </c>
      <c r="B35" s="498">
        <f>+'Total Budget'!B37</f>
        <v>0</v>
      </c>
      <c r="C35" s="499"/>
      <c r="D35" s="391">
        <f>+'Total Budget'!D37</f>
        <v>0</v>
      </c>
      <c r="E35" s="388">
        <f>+'Total Budget'!E37</f>
        <v>0</v>
      </c>
      <c r="F35" s="80"/>
      <c r="G35" s="79">
        <v>0.33333299999999999</v>
      </c>
      <c r="H35" s="62">
        <f>+D35*E35*F35*G35/360*$D$4</f>
        <v>0</v>
      </c>
      <c r="I35" s="110"/>
    </row>
    <row r="36" spans="1:9" x14ac:dyDescent="0.25">
      <c r="A36" s="56" t="s">
        <v>8</v>
      </c>
      <c r="B36" s="498">
        <f>+'Total Budget'!B38</f>
        <v>0</v>
      </c>
      <c r="C36" s="499"/>
      <c r="D36" s="391">
        <f>+'Total Budget'!D38</f>
        <v>0</v>
      </c>
      <c r="E36" s="388">
        <f>+'Total Budget'!E38</f>
        <v>0</v>
      </c>
      <c r="F36" s="80"/>
      <c r="G36" s="79">
        <v>0.33333299999999999</v>
      </c>
      <c r="H36" s="62">
        <f t="shared" ref="H36:H43" si="3">+D36*E36*F36*G36/360*$D$4</f>
        <v>0</v>
      </c>
      <c r="I36" s="110"/>
    </row>
    <row r="37" spans="1:9" x14ac:dyDescent="0.25">
      <c r="A37" s="56" t="s">
        <v>9</v>
      </c>
      <c r="B37" s="498">
        <f>+'Total Budget'!B39</f>
        <v>0</v>
      </c>
      <c r="C37" s="499"/>
      <c r="D37" s="391">
        <f>+'Total Budget'!D39</f>
        <v>0</v>
      </c>
      <c r="E37" s="388">
        <f>+'Total Budget'!E39</f>
        <v>0</v>
      </c>
      <c r="F37" s="80"/>
      <c r="G37" s="79">
        <v>0.33333299999999999</v>
      </c>
      <c r="H37" s="62">
        <f t="shared" si="3"/>
        <v>0</v>
      </c>
      <c r="I37" s="110"/>
    </row>
    <row r="38" spans="1:9" x14ac:dyDescent="0.25">
      <c r="A38" s="56" t="s">
        <v>10</v>
      </c>
      <c r="B38" s="498">
        <f>+'Total Budget'!B40</f>
        <v>0</v>
      </c>
      <c r="C38" s="499"/>
      <c r="D38" s="391">
        <f>+'Total Budget'!D40</f>
        <v>0</v>
      </c>
      <c r="E38" s="388">
        <f>+'Total Budget'!E40</f>
        <v>0</v>
      </c>
      <c r="F38" s="80"/>
      <c r="G38" s="79">
        <v>0.33333299999999999</v>
      </c>
      <c r="H38" s="62">
        <f t="shared" si="3"/>
        <v>0</v>
      </c>
      <c r="I38" s="110"/>
    </row>
    <row r="39" spans="1:9" x14ac:dyDescent="0.25">
      <c r="A39" s="56" t="s">
        <v>11</v>
      </c>
      <c r="B39" s="498">
        <f>+'Total Budget'!B41</f>
        <v>0</v>
      </c>
      <c r="C39" s="499"/>
      <c r="D39" s="391">
        <f>+'Total Budget'!D41</f>
        <v>0</v>
      </c>
      <c r="E39" s="388">
        <f>+'Total Budget'!E41</f>
        <v>0</v>
      </c>
      <c r="F39" s="80"/>
      <c r="G39" s="79">
        <v>0.33333299999999999</v>
      </c>
      <c r="H39" s="62">
        <f t="shared" si="3"/>
        <v>0</v>
      </c>
      <c r="I39" s="110"/>
    </row>
    <row r="40" spans="1:9" x14ac:dyDescent="0.25">
      <c r="A40" s="56" t="s">
        <v>61</v>
      </c>
      <c r="B40" s="498">
        <f>+'Total Budget'!B42</f>
        <v>0</v>
      </c>
      <c r="C40" s="499"/>
      <c r="D40" s="391">
        <f>+'Total Budget'!D42</f>
        <v>0</v>
      </c>
      <c r="E40" s="388">
        <f>+'Total Budget'!E42</f>
        <v>0</v>
      </c>
      <c r="F40" s="80"/>
      <c r="G40" s="79">
        <v>0.33333299999999999</v>
      </c>
      <c r="H40" s="62">
        <f t="shared" si="3"/>
        <v>0</v>
      </c>
      <c r="I40" s="110"/>
    </row>
    <row r="41" spans="1:9" x14ac:dyDescent="0.25">
      <c r="A41" s="56" t="s">
        <v>62</v>
      </c>
      <c r="B41" s="498">
        <f>+'Total Budget'!B43</f>
        <v>0</v>
      </c>
      <c r="C41" s="499"/>
      <c r="D41" s="391">
        <f>+'Total Budget'!D43</f>
        <v>0</v>
      </c>
      <c r="E41" s="388">
        <f>+'Total Budget'!E43</f>
        <v>0</v>
      </c>
      <c r="F41" s="80"/>
      <c r="G41" s="79">
        <v>0.33333299999999999</v>
      </c>
      <c r="H41" s="62">
        <f t="shared" si="3"/>
        <v>0</v>
      </c>
      <c r="I41" s="110"/>
    </row>
    <row r="42" spans="1:9" x14ac:dyDescent="0.25">
      <c r="A42" s="56" t="s">
        <v>63</v>
      </c>
      <c r="B42" s="498">
        <f>+'Total Budget'!B44</f>
        <v>0</v>
      </c>
      <c r="C42" s="499"/>
      <c r="D42" s="391">
        <f>+'Total Budget'!D44</f>
        <v>0</v>
      </c>
      <c r="E42" s="388">
        <f>+'Total Budget'!E44</f>
        <v>0</v>
      </c>
      <c r="F42" s="80"/>
      <c r="G42" s="79">
        <v>0.33333299999999999</v>
      </c>
      <c r="H42" s="62">
        <f t="shared" si="3"/>
        <v>0</v>
      </c>
      <c r="I42" s="110"/>
    </row>
    <row r="43" spans="1:9" ht="13.8" thickBot="1" x14ac:dyDescent="0.3">
      <c r="A43" s="57" t="s">
        <v>64</v>
      </c>
      <c r="B43" s="507">
        <f>+'Total Budget'!B45</f>
        <v>0</v>
      </c>
      <c r="C43" s="508"/>
      <c r="D43" s="392">
        <f>+'Total Budget'!D45</f>
        <v>0</v>
      </c>
      <c r="E43" s="389">
        <f>+'Total Budget'!E45</f>
        <v>0</v>
      </c>
      <c r="F43" s="179"/>
      <c r="G43" s="180">
        <v>0.33333299999999999</v>
      </c>
      <c r="H43" s="62">
        <f t="shared" si="3"/>
        <v>0</v>
      </c>
      <c r="I43" s="110"/>
    </row>
    <row r="44" spans="1:9" s="45" customFormat="1" ht="13.5" customHeight="1" thickTop="1" x14ac:dyDescent="0.25">
      <c r="B44" s="277"/>
      <c r="C44" s="33" t="s">
        <v>44</v>
      </c>
      <c r="D44" s="50"/>
      <c r="H44" s="269">
        <f>+SUM(H34:H43)</f>
        <v>0</v>
      </c>
      <c r="I44" s="112"/>
    </row>
    <row r="45" spans="1:9" s="45" customFormat="1" ht="13.5" customHeight="1" x14ac:dyDescent="0.25">
      <c r="B45" s="305"/>
      <c r="C45" s="33"/>
      <c r="D45" s="50"/>
      <c r="H45" s="270"/>
      <c r="I45" s="112"/>
    </row>
    <row r="46" spans="1:9" s="45" customFormat="1" ht="36" customHeight="1" x14ac:dyDescent="0.25">
      <c r="B46" s="509" t="s">
        <v>43</v>
      </c>
      <c r="C46" s="510"/>
      <c r="D46" s="224" t="s">
        <v>51</v>
      </c>
      <c r="E46" s="224" t="s">
        <v>35</v>
      </c>
      <c r="F46" s="224" t="s">
        <v>84</v>
      </c>
      <c r="G46" s="43"/>
      <c r="H46" s="224" t="s">
        <v>52</v>
      </c>
      <c r="I46" s="155"/>
    </row>
    <row r="47" spans="1:9" x14ac:dyDescent="0.25">
      <c r="A47" s="55" t="s">
        <v>6</v>
      </c>
      <c r="B47" s="505">
        <f>+'Total Budget'!B49</f>
        <v>0</v>
      </c>
      <c r="C47" s="506"/>
      <c r="D47" s="390">
        <f>+'Total Budget'!D49</f>
        <v>0</v>
      </c>
      <c r="E47" s="387">
        <f>+'Total Budget'!E49</f>
        <v>0</v>
      </c>
      <c r="F47" s="181"/>
      <c r="G47" s="385"/>
      <c r="H47" s="178">
        <f>+D47/30*$D$4*E47*F47</f>
        <v>0</v>
      </c>
      <c r="I47" s="110"/>
    </row>
    <row r="48" spans="1:9" x14ac:dyDescent="0.25">
      <c r="A48" s="56" t="s">
        <v>7</v>
      </c>
      <c r="B48" s="498">
        <f>+'Total Budget'!B50</f>
        <v>0</v>
      </c>
      <c r="C48" s="499"/>
      <c r="D48" s="391">
        <f>+'Total Budget'!D50</f>
        <v>0</v>
      </c>
      <c r="E48" s="388">
        <f>+'Total Budget'!E50</f>
        <v>0</v>
      </c>
      <c r="F48" s="80"/>
      <c r="G48" s="385"/>
      <c r="H48" s="62">
        <f t="shared" ref="H48:H55" si="4">+D48/30*$D$4*E48*F48</f>
        <v>0</v>
      </c>
      <c r="I48" s="110"/>
    </row>
    <row r="49" spans="1:9" x14ac:dyDescent="0.25">
      <c r="A49" s="56" t="s">
        <v>8</v>
      </c>
      <c r="B49" s="498">
        <f>+'Total Budget'!B51</f>
        <v>0</v>
      </c>
      <c r="C49" s="499"/>
      <c r="D49" s="391">
        <f>+'Total Budget'!D51</f>
        <v>0</v>
      </c>
      <c r="E49" s="388">
        <f>+'Total Budget'!E51</f>
        <v>0</v>
      </c>
      <c r="F49" s="80"/>
      <c r="G49" s="385"/>
      <c r="H49" s="62">
        <f t="shared" si="4"/>
        <v>0</v>
      </c>
      <c r="I49" s="110"/>
    </row>
    <row r="50" spans="1:9" x14ac:dyDescent="0.25">
      <c r="A50" s="56" t="s">
        <v>9</v>
      </c>
      <c r="B50" s="498">
        <f>+'Total Budget'!B52</f>
        <v>0</v>
      </c>
      <c r="C50" s="499"/>
      <c r="D50" s="391">
        <f>+'Total Budget'!D52</f>
        <v>0</v>
      </c>
      <c r="E50" s="388">
        <f>+'Total Budget'!E52</f>
        <v>0</v>
      </c>
      <c r="F50" s="80"/>
      <c r="G50" s="385"/>
      <c r="H50" s="62">
        <f t="shared" si="4"/>
        <v>0</v>
      </c>
      <c r="I50" s="110"/>
    </row>
    <row r="51" spans="1:9" x14ac:dyDescent="0.25">
      <c r="A51" s="56" t="s">
        <v>10</v>
      </c>
      <c r="B51" s="498">
        <f>+'Total Budget'!B53</f>
        <v>0</v>
      </c>
      <c r="C51" s="499"/>
      <c r="D51" s="391">
        <f>+'Total Budget'!D53</f>
        <v>0</v>
      </c>
      <c r="E51" s="388">
        <f>+'Total Budget'!E53</f>
        <v>0</v>
      </c>
      <c r="F51" s="80"/>
      <c r="G51" s="385"/>
      <c r="H51" s="62">
        <f t="shared" si="4"/>
        <v>0</v>
      </c>
      <c r="I51" s="110"/>
    </row>
    <row r="52" spans="1:9" x14ac:dyDescent="0.25">
      <c r="A52" s="56" t="s">
        <v>11</v>
      </c>
      <c r="B52" s="498">
        <f>+'Total Budget'!B54</f>
        <v>0</v>
      </c>
      <c r="C52" s="499"/>
      <c r="D52" s="391">
        <f>+'Total Budget'!D54</f>
        <v>0</v>
      </c>
      <c r="E52" s="388">
        <f>+'Total Budget'!E54</f>
        <v>0</v>
      </c>
      <c r="F52" s="80"/>
      <c r="G52" s="385"/>
      <c r="H52" s="62">
        <f t="shared" si="4"/>
        <v>0</v>
      </c>
      <c r="I52" s="110"/>
    </row>
    <row r="53" spans="1:9" x14ac:dyDescent="0.25">
      <c r="A53" s="56" t="s">
        <v>61</v>
      </c>
      <c r="B53" s="498">
        <f>+'Total Budget'!B55</f>
        <v>0</v>
      </c>
      <c r="C53" s="499"/>
      <c r="D53" s="391">
        <f>+'Total Budget'!D55</f>
        <v>0</v>
      </c>
      <c r="E53" s="388">
        <f>+'Total Budget'!E55</f>
        <v>0</v>
      </c>
      <c r="F53" s="80"/>
      <c r="G53" s="385"/>
      <c r="H53" s="62">
        <f t="shared" si="4"/>
        <v>0</v>
      </c>
      <c r="I53" s="110"/>
    </row>
    <row r="54" spans="1:9" x14ac:dyDescent="0.25">
      <c r="A54" s="56" t="s">
        <v>62</v>
      </c>
      <c r="B54" s="498">
        <f>+'Total Budget'!B56</f>
        <v>0</v>
      </c>
      <c r="C54" s="499"/>
      <c r="D54" s="391">
        <f>+'Total Budget'!D56</f>
        <v>0</v>
      </c>
      <c r="E54" s="388">
        <f>+'Total Budget'!E56</f>
        <v>0</v>
      </c>
      <c r="F54" s="80"/>
      <c r="G54" s="385"/>
      <c r="H54" s="62">
        <f t="shared" si="4"/>
        <v>0</v>
      </c>
      <c r="I54" s="110"/>
    </row>
    <row r="55" spans="1:9" x14ac:dyDescent="0.25">
      <c r="A55" s="56" t="s">
        <v>63</v>
      </c>
      <c r="B55" s="498">
        <f>+'Total Budget'!B57</f>
        <v>0</v>
      </c>
      <c r="C55" s="499"/>
      <c r="D55" s="391">
        <f>+'Total Budget'!D57</f>
        <v>0</v>
      </c>
      <c r="E55" s="388">
        <f>+'Total Budget'!E57</f>
        <v>0</v>
      </c>
      <c r="F55" s="80"/>
      <c r="G55" s="385"/>
      <c r="H55" s="62">
        <f t="shared" si="4"/>
        <v>0</v>
      </c>
      <c r="I55" s="110"/>
    </row>
    <row r="56" spans="1:9" ht="13.8" thickBot="1" x14ac:dyDescent="0.3">
      <c r="A56" s="57" t="s">
        <v>64</v>
      </c>
      <c r="B56" s="507">
        <f>+'Total Budget'!B58</f>
        <v>0</v>
      </c>
      <c r="C56" s="508"/>
      <c r="D56" s="392">
        <f>+'Total Budget'!D58</f>
        <v>0</v>
      </c>
      <c r="E56" s="389">
        <f>+'Total Budget'!E58</f>
        <v>0</v>
      </c>
      <c r="F56" s="179"/>
      <c r="G56" s="386"/>
      <c r="H56" s="264">
        <f>+D56/30*$D$4*E56*F56</f>
        <v>0</v>
      </c>
      <c r="I56" s="110"/>
    </row>
    <row r="57" spans="1:9" s="45" customFormat="1" ht="13.5" customHeight="1" thickTop="1" thickBot="1" x14ac:dyDescent="0.3">
      <c r="B57" s="277"/>
      <c r="C57" s="266" t="s">
        <v>45</v>
      </c>
      <c r="D57" s="271"/>
      <c r="E57" s="267"/>
      <c r="F57" s="267"/>
      <c r="G57" s="272"/>
      <c r="H57" s="269">
        <f>+SUM(H47:H56)</f>
        <v>0</v>
      </c>
      <c r="I57" s="112"/>
    </row>
    <row r="58" spans="1:9" s="45" customFormat="1" ht="14.1" customHeight="1" thickTop="1" x14ac:dyDescent="0.25">
      <c r="B58" s="105"/>
      <c r="C58" s="33" t="s">
        <v>46</v>
      </c>
      <c r="E58" s="45" t="s">
        <v>106</v>
      </c>
      <c r="H58" s="247"/>
      <c r="I58" s="306">
        <f>+H57+H44</f>
        <v>0</v>
      </c>
    </row>
    <row r="59" spans="1:9" ht="18" customHeight="1" x14ac:dyDescent="0.3">
      <c r="B59" s="298" t="s">
        <v>28</v>
      </c>
      <c r="C59" s="31"/>
      <c r="I59" s="110"/>
    </row>
    <row r="60" spans="1:9" x14ac:dyDescent="0.25">
      <c r="A60" s="185"/>
      <c r="B60" s="512" t="s">
        <v>0</v>
      </c>
      <c r="C60" s="513"/>
      <c r="D60" s="514"/>
      <c r="E60" s="514"/>
      <c r="F60" s="514"/>
      <c r="G60" s="514"/>
      <c r="H60" s="224" t="s">
        <v>54</v>
      </c>
      <c r="I60" s="110"/>
    </row>
    <row r="61" spans="1:9" x14ac:dyDescent="0.25">
      <c r="A61" s="328" t="s">
        <v>6</v>
      </c>
      <c r="B61" s="515">
        <f>+'Total Budget'!B63:G63</f>
        <v>0</v>
      </c>
      <c r="C61" s="516"/>
      <c r="D61" s="517"/>
      <c r="E61" s="517"/>
      <c r="F61" s="517"/>
      <c r="G61" s="518"/>
      <c r="H61" s="184"/>
      <c r="I61" s="110"/>
    </row>
    <row r="62" spans="1:9" x14ac:dyDescent="0.25">
      <c r="A62" s="329" t="s">
        <v>7</v>
      </c>
      <c r="B62" s="519">
        <f>+'Total Budget'!B64:G64</f>
        <v>0</v>
      </c>
      <c r="C62" s="511"/>
      <c r="D62" s="520"/>
      <c r="E62" s="520"/>
      <c r="F62" s="520"/>
      <c r="G62" s="521"/>
      <c r="H62" s="83"/>
      <c r="I62" s="110"/>
    </row>
    <row r="63" spans="1:9" x14ac:dyDescent="0.25">
      <c r="A63" s="329" t="s">
        <v>8</v>
      </c>
      <c r="B63" s="519">
        <f>+'Total Budget'!B65:G65</f>
        <v>0</v>
      </c>
      <c r="C63" s="511"/>
      <c r="D63" s="520"/>
      <c r="E63" s="520"/>
      <c r="F63" s="520"/>
      <c r="G63" s="521"/>
      <c r="H63" s="83"/>
      <c r="I63" s="110"/>
    </row>
    <row r="64" spans="1:9" x14ac:dyDescent="0.25">
      <c r="A64" s="329" t="s">
        <v>9</v>
      </c>
      <c r="B64" s="519">
        <f>+'Total Budget'!B66:G66</f>
        <v>0</v>
      </c>
      <c r="C64" s="511"/>
      <c r="D64" s="520"/>
      <c r="E64" s="520"/>
      <c r="F64" s="520"/>
      <c r="G64" s="521"/>
      <c r="H64" s="83"/>
      <c r="I64" s="110"/>
    </row>
    <row r="65" spans="1:9" x14ac:dyDescent="0.25">
      <c r="A65" s="329" t="s">
        <v>10</v>
      </c>
      <c r="B65" s="519">
        <f>+'Total Budget'!B67:G67</f>
        <v>0</v>
      </c>
      <c r="C65" s="511"/>
      <c r="D65" s="520"/>
      <c r="E65" s="520"/>
      <c r="F65" s="520"/>
      <c r="G65" s="521"/>
      <c r="H65" s="83"/>
      <c r="I65" s="110"/>
    </row>
    <row r="66" spans="1:9" x14ac:dyDescent="0.25">
      <c r="A66" s="329" t="s">
        <v>11</v>
      </c>
      <c r="B66" s="519">
        <f>+'Total Budget'!B68:G68</f>
        <v>0</v>
      </c>
      <c r="C66" s="511"/>
      <c r="D66" s="520"/>
      <c r="E66" s="520"/>
      <c r="F66" s="520"/>
      <c r="G66" s="521"/>
      <c r="H66" s="83"/>
      <c r="I66" s="110"/>
    </row>
    <row r="67" spans="1:9" x14ac:dyDescent="0.25">
      <c r="A67" s="329" t="s">
        <v>61</v>
      </c>
      <c r="B67" s="519">
        <f>+'Total Budget'!B69:G69</f>
        <v>0</v>
      </c>
      <c r="C67" s="511"/>
      <c r="D67" s="520"/>
      <c r="E67" s="520"/>
      <c r="F67" s="520"/>
      <c r="G67" s="521"/>
      <c r="H67" s="83"/>
      <c r="I67" s="110"/>
    </row>
    <row r="68" spans="1:9" x14ac:dyDescent="0.25">
      <c r="A68" s="329" t="s">
        <v>62</v>
      </c>
      <c r="B68" s="519">
        <f>+'Total Budget'!B70:G70</f>
        <v>0</v>
      </c>
      <c r="C68" s="511"/>
      <c r="D68" s="520"/>
      <c r="E68" s="520"/>
      <c r="F68" s="520"/>
      <c r="G68" s="521"/>
      <c r="H68" s="83"/>
      <c r="I68" s="110"/>
    </row>
    <row r="69" spans="1:9" x14ac:dyDescent="0.25">
      <c r="A69" s="329" t="s">
        <v>63</v>
      </c>
      <c r="B69" s="519">
        <f>+'Total Budget'!B71:G71</f>
        <v>0</v>
      </c>
      <c r="C69" s="511"/>
      <c r="D69" s="520"/>
      <c r="E69" s="520"/>
      <c r="F69" s="520"/>
      <c r="G69" s="521"/>
      <c r="H69" s="83"/>
      <c r="I69" s="110"/>
    </row>
    <row r="70" spans="1:9" ht="13.8" thickBot="1" x14ac:dyDescent="0.3">
      <c r="A70" s="330" t="s">
        <v>64</v>
      </c>
      <c r="B70" s="525">
        <f>+'Total Budget'!B72:G72</f>
        <v>0</v>
      </c>
      <c r="C70" s="526"/>
      <c r="D70" s="527"/>
      <c r="E70" s="527"/>
      <c r="F70" s="527"/>
      <c r="G70" s="528"/>
      <c r="H70" s="183"/>
      <c r="I70" s="110"/>
    </row>
    <row r="71" spans="1:9" s="45" customFormat="1" ht="18" customHeight="1" thickTop="1" x14ac:dyDescent="0.25">
      <c r="B71" s="277"/>
      <c r="C71" s="266" t="s">
        <v>18</v>
      </c>
      <c r="D71" s="267"/>
      <c r="E71" s="267"/>
      <c r="F71" s="267"/>
      <c r="G71" s="267"/>
      <c r="H71" s="268"/>
      <c r="I71" s="306">
        <f>+SUM(H61:H70)</f>
        <v>0</v>
      </c>
    </row>
    <row r="72" spans="1:9" s="45" customFormat="1" ht="12" customHeight="1" x14ac:dyDescent="0.25">
      <c r="B72" s="305"/>
      <c r="C72" s="106"/>
      <c r="D72" s="107"/>
      <c r="E72" s="107"/>
      <c r="F72" s="107"/>
      <c r="G72" s="107"/>
      <c r="H72" s="108"/>
      <c r="I72" s="307"/>
    </row>
    <row r="73" spans="1:9" s="45" customFormat="1" ht="13.2" customHeight="1" x14ac:dyDescent="0.25">
      <c r="A73" s="1"/>
      <c r="B73" s="4"/>
      <c r="C73" s="313"/>
      <c r="D73" s="314"/>
      <c r="E73" s="315"/>
      <c r="F73" s="315"/>
      <c r="G73" s="316"/>
      <c r="H73" s="317"/>
      <c r="I73" s="317"/>
    </row>
    <row r="74" spans="1:9" s="45" customFormat="1" ht="13.2" customHeight="1" thickBot="1" x14ac:dyDescent="0.3">
      <c r="A74" s="1"/>
      <c r="B74" s="1"/>
      <c r="C74" s="3"/>
      <c r="D74" s="283"/>
      <c r="E74" s="221"/>
      <c r="F74" s="221"/>
      <c r="G74" s="284"/>
      <c r="H74" s="285"/>
      <c r="I74" s="285"/>
    </row>
    <row r="75" spans="1:9" s="45" customFormat="1" ht="15.6" customHeight="1" thickTop="1" x14ac:dyDescent="0.25">
      <c r="A75" s="1"/>
      <c r="B75" s="548" t="s">
        <v>171</v>
      </c>
      <c r="C75" s="549"/>
      <c r="D75" s="549"/>
      <c r="E75" s="549"/>
      <c r="F75" s="549"/>
      <c r="G75" s="549"/>
      <c r="H75" s="318" t="s">
        <v>49</v>
      </c>
      <c r="I75" s="319" t="s">
        <v>170</v>
      </c>
    </row>
    <row r="76" spans="1:9" ht="18" customHeight="1" x14ac:dyDescent="0.3">
      <c r="B76" s="308" t="s">
        <v>29</v>
      </c>
      <c r="C76" s="31"/>
      <c r="I76" s="110"/>
    </row>
    <row r="77" spans="1:9" x14ac:dyDescent="0.25">
      <c r="B77" s="309" t="s">
        <v>19</v>
      </c>
      <c r="C77" s="7"/>
      <c r="D77" s="4"/>
      <c r="E77" s="4"/>
      <c r="F77" s="4"/>
      <c r="G77" s="4"/>
      <c r="H77" s="186"/>
      <c r="I77" s="110"/>
    </row>
    <row r="78" spans="1:9" s="45" customFormat="1" ht="39.75" customHeight="1" x14ac:dyDescent="0.25">
      <c r="B78" s="299" t="s">
        <v>104</v>
      </c>
      <c r="C78" s="66" t="s">
        <v>105</v>
      </c>
      <c r="D78" s="66" t="s">
        <v>53</v>
      </c>
      <c r="E78" s="224" t="s">
        <v>12</v>
      </c>
      <c r="F78" s="224" t="s">
        <v>13</v>
      </c>
      <c r="G78" s="220" t="s">
        <v>14</v>
      </c>
      <c r="H78" s="224" t="s">
        <v>54</v>
      </c>
      <c r="I78" s="114"/>
    </row>
    <row r="79" spans="1:9" x14ac:dyDescent="0.25">
      <c r="A79" s="325" t="s">
        <v>36</v>
      </c>
      <c r="B79" s="310">
        <f>+'Total Budget'!B81</f>
        <v>0</v>
      </c>
      <c r="C79" s="187">
        <f>+'Total Budget'!C81</f>
        <v>0</v>
      </c>
      <c r="D79" s="188">
        <f>+'Total Budget'!D81</f>
        <v>0</v>
      </c>
      <c r="E79" s="189"/>
      <c r="F79" s="190">
        <f>+'Total Budget'!F81</f>
        <v>0</v>
      </c>
      <c r="G79" s="191">
        <f>+'Total Budget'!G81</f>
        <v>0</v>
      </c>
      <c r="H79" s="192">
        <f t="shared" ref="H79:H84" si="5">+D79*E79*F79</f>
        <v>0</v>
      </c>
      <c r="I79" s="110"/>
    </row>
    <row r="80" spans="1:9" x14ac:dyDescent="0.25">
      <c r="A80" s="326" t="s">
        <v>38</v>
      </c>
      <c r="B80" s="311">
        <f>+'Total Budget'!B82</f>
        <v>0</v>
      </c>
      <c r="C80" s="219">
        <f>+'Total Budget'!C82</f>
        <v>0</v>
      </c>
      <c r="D80" s="87">
        <f>+'Total Budget'!D82</f>
        <v>0</v>
      </c>
      <c r="E80" s="88"/>
      <c r="F80" s="89">
        <f>+'Total Budget'!F82</f>
        <v>0</v>
      </c>
      <c r="G80" s="92">
        <f>+'Total Budget'!G82</f>
        <v>0</v>
      </c>
      <c r="H80" s="90">
        <f t="shared" si="5"/>
        <v>0</v>
      </c>
      <c r="I80" s="110"/>
    </row>
    <row r="81" spans="1:9" x14ac:dyDescent="0.25">
      <c r="A81" s="326" t="s">
        <v>37</v>
      </c>
      <c r="B81" s="311">
        <f>+'Total Budget'!B83</f>
        <v>0</v>
      </c>
      <c r="C81" s="219">
        <f>+'Total Budget'!C83</f>
        <v>0</v>
      </c>
      <c r="D81" s="87">
        <f>+'Total Budget'!D83</f>
        <v>0</v>
      </c>
      <c r="E81" s="88"/>
      <c r="F81" s="89">
        <f>+'Total Budget'!F83</f>
        <v>0</v>
      </c>
      <c r="G81" s="92">
        <f>+'Total Budget'!G83</f>
        <v>0</v>
      </c>
      <c r="H81" s="90">
        <f t="shared" si="5"/>
        <v>0</v>
      </c>
      <c r="I81" s="110"/>
    </row>
    <row r="82" spans="1:9" x14ac:dyDescent="0.25">
      <c r="A82" s="326" t="s">
        <v>39</v>
      </c>
      <c r="B82" s="311">
        <f>+'Total Budget'!B84</f>
        <v>0</v>
      </c>
      <c r="C82" s="219">
        <f>+'Total Budget'!C84</f>
        <v>0</v>
      </c>
      <c r="D82" s="87">
        <f>+'Total Budget'!D84</f>
        <v>0</v>
      </c>
      <c r="E82" s="88"/>
      <c r="F82" s="89">
        <f>+'Total Budget'!F84</f>
        <v>0</v>
      </c>
      <c r="G82" s="92">
        <f>+'Total Budget'!G84</f>
        <v>0</v>
      </c>
      <c r="H82" s="90">
        <f t="shared" si="5"/>
        <v>0</v>
      </c>
      <c r="I82" s="110"/>
    </row>
    <row r="83" spans="1:9" x14ac:dyDescent="0.25">
      <c r="A83" s="326" t="s">
        <v>65</v>
      </c>
      <c r="B83" s="311">
        <f>+'Total Budget'!B85</f>
        <v>0</v>
      </c>
      <c r="C83" s="219">
        <f>+'Total Budget'!C85</f>
        <v>0</v>
      </c>
      <c r="D83" s="87">
        <f>+'Total Budget'!D85</f>
        <v>0</v>
      </c>
      <c r="E83" s="88"/>
      <c r="F83" s="89">
        <f>+'Total Budget'!F85</f>
        <v>0</v>
      </c>
      <c r="G83" s="92">
        <f>+'Total Budget'!G85</f>
        <v>0</v>
      </c>
      <c r="H83" s="90">
        <f t="shared" si="5"/>
        <v>0</v>
      </c>
      <c r="I83" s="110"/>
    </row>
    <row r="84" spans="1:9" ht="13.8" thickBot="1" x14ac:dyDescent="0.3">
      <c r="A84" s="327" t="s">
        <v>66</v>
      </c>
      <c r="B84" s="312">
        <f>+'Total Budget'!B86</f>
        <v>0</v>
      </c>
      <c r="C84" s="195">
        <f>+'Total Budget'!C86</f>
        <v>0</v>
      </c>
      <c r="D84" s="196">
        <f>+'Total Budget'!D86</f>
        <v>0</v>
      </c>
      <c r="E84" s="197"/>
      <c r="F84" s="198">
        <f>+'Total Budget'!F86</f>
        <v>0</v>
      </c>
      <c r="G84" s="199">
        <f>+'Total Budget'!G86</f>
        <v>0</v>
      </c>
      <c r="H84" s="200">
        <f t="shared" si="5"/>
        <v>0</v>
      </c>
      <c r="I84" s="110"/>
    </row>
    <row r="85" spans="1:9" s="45" customFormat="1" ht="14.1" customHeight="1" thickTop="1" x14ac:dyDescent="0.25">
      <c r="B85" s="277"/>
      <c r="C85" s="266" t="s">
        <v>17</v>
      </c>
      <c r="D85" s="271"/>
      <c r="E85" s="267"/>
      <c r="F85" s="267"/>
      <c r="G85" s="272"/>
      <c r="H85" s="269">
        <f>+SUM(H79:H84)</f>
        <v>0</v>
      </c>
      <c r="I85" s="112"/>
    </row>
    <row r="86" spans="1:9" x14ac:dyDescent="0.25">
      <c r="B86" s="54" t="s">
        <v>15</v>
      </c>
      <c r="C86" s="2"/>
      <c r="H86" s="273"/>
      <c r="I86" s="110"/>
    </row>
    <row r="87" spans="1:9" s="45" customFormat="1" ht="39.75" customHeight="1" x14ac:dyDescent="0.25">
      <c r="B87" s="299" t="s">
        <v>104</v>
      </c>
      <c r="C87" s="66" t="s">
        <v>105</v>
      </c>
      <c r="D87" s="66" t="s">
        <v>53</v>
      </c>
      <c r="E87" s="224" t="s">
        <v>12</v>
      </c>
      <c r="F87" s="224" t="s">
        <v>13</v>
      </c>
      <c r="G87" s="220" t="s">
        <v>14</v>
      </c>
      <c r="H87" s="224" t="s">
        <v>54</v>
      </c>
      <c r="I87" s="114"/>
    </row>
    <row r="88" spans="1:9" x14ac:dyDescent="0.25">
      <c r="A88" s="325" t="s">
        <v>36</v>
      </c>
      <c r="B88" s="310">
        <f>+'Total Budget'!B90</f>
        <v>0</v>
      </c>
      <c r="C88" s="187">
        <f>+'Total Budget'!C90</f>
        <v>0</v>
      </c>
      <c r="D88" s="193">
        <f>+'Total Budget'!D90</f>
        <v>0</v>
      </c>
      <c r="E88" s="194"/>
      <c r="F88" s="190">
        <f>+'Total Budget'!F90</f>
        <v>0</v>
      </c>
      <c r="G88" s="191">
        <f>+'Total Budget'!G90</f>
        <v>0</v>
      </c>
      <c r="H88" s="192">
        <f>+D88*E88*F88</f>
        <v>0</v>
      </c>
      <c r="I88" s="117"/>
    </row>
    <row r="89" spans="1:9" x14ac:dyDescent="0.25">
      <c r="A89" s="326" t="s">
        <v>38</v>
      </c>
      <c r="B89" s="311">
        <f>+'Total Budget'!B91</f>
        <v>0</v>
      </c>
      <c r="C89" s="219">
        <f>+'Total Budget'!C91</f>
        <v>0</v>
      </c>
      <c r="D89" s="93">
        <f>+'Total Budget'!D91</f>
        <v>0</v>
      </c>
      <c r="E89" s="94"/>
      <c r="F89" s="89">
        <f>+'Total Budget'!F91</f>
        <v>0</v>
      </c>
      <c r="G89" s="92">
        <f>+'Total Budget'!G91</f>
        <v>0</v>
      </c>
      <c r="H89" s="90">
        <f>+D89*E89*F89</f>
        <v>0</v>
      </c>
      <c r="I89" s="117"/>
    </row>
    <row r="90" spans="1:9" ht="13.8" thickBot="1" x14ac:dyDescent="0.3">
      <c r="A90" s="327" t="s">
        <v>37</v>
      </c>
      <c r="B90" s="312">
        <f>+'Total Budget'!B92</f>
        <v>0</v>
      </c>
      <c r="C90" s="195">
        <f>+'Total Budget'!C92</f>
        <v>0</v>
      </c>
      <c r="D90" s="201">
        <f>+'Total Budget'!D92</f>
        <v>0</v>
      </c>
      <c r="E90" s="202"/>
      <c r="F90" s="198">
        <f>+'Total Budget'!F92</f>
        <v>0</v>
      </c>
      <c r="G90" s="199">
        <f>+'Total Budget'!G92</f>
        <v>0</v>
      </c>
      <c r="H90" s="200">
        <f>+D90*E90*F90</f>
        <v>0</v>
      </c>
      <c r="I90" s="117"/>
    </row>
    <row r="91" spans="1:9" s="45" customFormat="1" ht="13.5" customHeight="1" thickTop="1" thickBot="1" x14ac:dyDescent="0.3">
      <c r="B91" s="277"/>
      <c r="C91" s="266" t="s">
        <v>47</v>
      </c>
      <c r="D91" s="271"/>
      <c r="E91" s="267"/>
      <c r="F91" s="267"/>
      <c r="G91" s="272"/>
      <c r="H91" s="269">
        <f>+SUM(H88:H90)</f>
        <v>0</v>
      </c>
      <c r="I91" s="112"/>
    </row>
    <row r="92" spans="1:9" s="45" customFormat="1" ht="14.1" customHeight="1" thickTop="1" x14ac:dyDescent="0.25">
      <c r="B92" s="105"/>
      <c r="C92" s="33" t="s">
        <v>16</v>
      </c>
      <c r="H92" s="274"/>
      <c r="I92" s="278">
        <f>+H91+H85</f>
        <v>0</v>
      </c>
    </row>
    <row r="93" spans="1:9" ht="18" customHeight="1" x14ac:dyDescent="0.3">
      <c r="B93" s="298" t="s">
        <v>154</v>
      </c>
      <c r="C93" s="31"/>
      <c r="I93" s="110"/>
    </row>
    <row r="94" spans="1:9" s="45" customFormat="1" ht="26.4" x14ac:dyDescent="0.25">
      <c r="B94" s="512" t="s">
        <v>20</v>
      </c>
      <c r="C94" s="510"/>
      <c r="D94" s="565" t="s">
        <v>21</v>
      </c>
      <c r="E94" s="540"/>
      <c r="F94" s="566"/>
      <c r="G94" s="224" t="s">
        <v>155</v>
      </c>
      <c r="H94" s="224" t="s">
        <v>49</v>
      </c>
      <c r="I94" s="114"/>
    </row>
    <row r="95" spans="1:9" x14ac:dyDescent="0.25">
      <c r="A95" s="324" t="s">
        <v>67</v>
      </c>
      <c r="B95" s="523">
        <f>+'Total Budget'!B97</f>
        <v>0</v>
      </c>
      <c r="C95" s="524"/>
      <c r="D95" s="516">
        <f>+'Total Budget'!D97</f>
        <v>0</v>
      </c>
      <c r="E95" s="516"/>
      <c r="F95" s="516"/>
      <c r="G95" s="223">
        <f>'Total Budget'!G97</f>
        <v>0</v>
      </c>
      <c r="H95" s="207"/>
      <c r="I95" s="110"/>
    </row>
    <row r="96" spans="1:9" x14ac:dyDescent="0.25">
      <c r="A96" s="324" t="s">
        <v>68</v>
      </c>
      <c r="B96" s="501">
        <f>+'Total Budget'!B98</f>
        <v>0</v>
      </c>
      <c r="C96" s="522"/>
      <c r="D96" s="511">
        <f>+'Total Budget'!D98</f>
        <v>0</v>
      </c>
      <c r="E96" s="511"/>
      <c r="F96" s="511"/>
      <c r="G96" s="222">
        <f>'Total Budget'!G98</f>
        <v>0</v>
      </c>
      <c r="H96" s="203"/>
      <c r="I96" s="110"/>
    </row>
    <row r="97" spans="1:9" x14ac:dyDescent="0.25">
      <c r="A97" s="324" t="s">
        <v>69</v>
      </c>
      <c r="B97" s="501">
        <f>+'Total Budget'!B99</f>
        <v>0</v>
      </c>
      <c r="C97" s="522"/>
      <c r="D97" s="511">
        <f>+'Total Budget'!D99</f>
        <v>0</v>
      </c>
      <c r="E97" s="511"/>
      <c r="F97" s="511"/>
      <c r="G97" s="222">
        <f>'Total Budget'!G99</f>
        <v>0</v>
      </c>
      <c r="H97" s="203"/>
      <c r="I97" s="110"/>
    </row>
    <row r="98" spans="1:9" x14ac:dyDescent="0.25">
      <c r="A98" s="324" t="s">
        <v>70</v>
      </c>
      <c r="B98" s="501">
        <f>+'Total Budget'!B100</f>
        <v>0</v>
      </c>
      <c r="C98" s="522"/>
      <c r="D98" s="511">
        <f>+'Total Budget'!D100</f>
        <v>0</v>
      </c>
      <c r="E98" s="511"/>
      <c r="F98" s="511"/>
      <c r="G98" s="222">
        <f>'Total Budget'!G100</f>
        <v>0</v>
      </c>
      <c r="H98" s="203"/>
      <c r="I98" s="110"/>
    </row>
    <row r="99" spans="1:9" x14ac:dyDescent="0.25">
      <c r="A99" s="324" t="s">
        <v>71</v>
      </c>
      <c r="B99" s="501">
        <f>+'Total Budget'!B101</f>
        <v>0</v>
      </c>
      <c r="C99" s="522"/>
      <c r="D99" s="511">
        <f>+'Total Budget'!D101</f>
        <v>0</v>
      </c>
      <c r="E99" s="511"/>
      <c r="F99" s="511"/>
      <c r="G99" s="222">
        <f>'Total Budget'!G101</f>
        <v>0</v>
      </c>
      <c r="H99" s="203"/>
      <c r="I99" s="110"/>
    </row>
    <row r="100" spans="1:9" ht="13.8" thickBot="1" x14ac:dyDescent="0.3">
      <c r="A100" s="324" t="s">
        <v>72</v>
      </c>
      <c r="B100" s="556">
        <f>+'Total Budget'!B102</f>
        <v>0</v>
      </c>
      <c r="C100" s="557"/>
      <c r="D100" s="502">
        <f>+'Total Budget'!D102</f>
        <v>0</v>
      </c>
      <c r="E100" s="502"/>
      <c r="F100" s="502"/>
      <c r="G100" s="225">
        <f>'Total Budget'!G102</f>
        <v>0</v>
      </c>
      <c r="H100" s="18"/>
      <c r="I100" s="110"/>
    </row>
    <row r="101" spans="1:9" s="45" customFormat="1" ht="16.2" customHeight="1" thickTop="1" x14ac:dyDescent="0.25">
      <c r="B101" s="277"/>
      <c r="C101" s="266" t="s">
        <v>25</v>
      </c>
      <c r="D101" s="267"/>
      <c r="E101" s="267"/>
      <c r="F101" s="267"/>
      <c r="G101" s="267"/>
      <c r="H101" s="268"/>
      <c r="I101" s="278">
        <f>+SUM(H95:H100)</f>
        <v>0</v>
      </c>
    </row>
    <row r="102" spans="1:9" ht="18" customHeight="1" x14ac:dyDescent="0.3">
      <c r="B102" s="298" t="s">
        <v>30</v>
      </c>
      <c r="C102" s="31"/>
      <c r="I102" s="110"/>
    </row>
    <row r="103" spans="1:9" s="45" customFormat="1" ht="38.25" customHeight="1" x14ac:dyDescent="0.25">
      <c r="B103" s="539" t="s">
        <v>20</v>
      </c>
      <c r="C103" s="553"/>
      <c r="D103" s="554" t="s">
        <v>159</v>
      </c>
      <c r="E103" s="555"/>
      <c r="F103" s="224" t="s">
        <v>22</v>
      </c>
      <c r="G103" s="220" t="s">
        <v>23</v>
      </c>
      <c r="H103" s="224" t="s">
        <v>49</v>
      </c>
      <c r="I103" s="114"/>
    </row>
    <row r="104" spans="1:9" x14ac:dyDescent="0.25">
      <c r="A104" s="320" t="s">
        <v>73</v>
      </c>
      <c r="B104" s="542">
        <f>+'Total Budget'!B106</f>
        <v>0</v>
      </c>
      <c r="C104" s="558"/>
      <c r="D104" s="503">
        <f>+'Total Budget'!D106</f>
        <v>0</v>
      </c>
      <c r="E104" s="504"/>
      <c r="F104" s="190">
        <f>+'Total Budget'!E106</f>
        <v>0</v>
      </c>
      <c r="G104" s="208"/>
      <c r="H104" s="192">
        <f t="shared" ref="H104:H109" si="6">+F104*G104</f>
        <v>0</v>
      </c>
      <c r="I104" s="117"/>
    </row>
    <row r="105" spans="1:9" x14ac:dyDescent="0.25">
      <c r="A105" s="321" t="s">
        <v>74</v>
      </c>
      <c r="B105" s="535">
        <f>+'Total Budget'!B107</f>
        <v>0</v>
      </c>
      <c r="C105" s="538"/>
      <c r="D105" s="500">
        <f>+'Total Budget'!D107</f>
        <v>0</v>
      </c>
      <c r="E105" s="501"/>
      <c r="F105" s="89">
        <f>+'Total Budget'!E107</f>
        <v>0</v>
      </c>
      <c r="G105" s="101"/>
      <c r="H105" s="90">
        <f t="shared" si="6"/>
        <v>0</v>
      </c>
      <c r="I105" s="117"/>
    </row>
    <row r="106" spans="1:9" x14ac:dyDescent="0.25">
      <c r="A106" s="321" t="s">
        <v>75</v>
      </c>
      <c r="B106" s="535">
        <f>+'Total Budget'!B108</f>
        <v>0</v>
      </c>
      <c r="C106" s="538"/>
      <c r="D106" s="500">
        <f>+'Total Budget'!D108</f>
        <v>0</v>
      </c>
      <c r="E106" s="501"/>
      <c r="F106" s="89">
        <f>+'Total Budget'!E108</f>
        <v>0</v>
      </c>
      <c r="G106" s="101"/>
      <c r="H106" s="90">
        <f t="shared" si="6"/>
        <v>0</v>
      </c>
      <c r="I106" s="117"/>
    </row>
    <row r="107" spans="1:9" x14ac:dyDescent="0.25">
      <c r="A107" s="321" t="s">
        <v>76</v>
      </c>
      <c r="B107" s="535">
        <f>+'Total Budget'!B109</f>
        <v>0</v>
      </c>
      <c r="C107" s="538"/>
      <c r="D107" s="500">
        <f>+'Total Budget'!D109</f>
        <v>0</v>
      </c>
      <c r="E107" s="501"/>
      <c r="F107" s="89">
        <f>+'Total Budget'!E109</f>
        <v>0</v>
      </c>
      <c r="G107" s="101"/>
      <c r="H107" s="90">
        <f t="shared" si="6"/>
        <v>0</v>
      </c>
      <c r="I107" s="117"/>
    </row>
    <row r="108" spans="1:9" x14ac:dyDescent="0.25">
      <c r="A108" s="321" t="s">
        <v>77</v>
      </c>
      <c r="B108" s="535">
        <f>+'Total Budget'!B110</f>
        <v>0</v>
      </c>
      <c r="C108" s="538"/>
      <c r="D108" s="500">
        <f>+'Total Budget'!D110</f>
        <v>0</v>
      </c>
      <c r="E108" s="501"/>
      <c r="F108" s="89">
        <f>+'Total Budget'!E110</f>
        <v>0</v>
      </c>
      <c r="G108" s="101"/>
      <c r="H108" s="90">
        <f t="shared" si="6"/>
        <v>0</v>
      </c>
      <c r="I108" s="117"/>
    </row>
    <row r="109" spans="1:9" ht="13.8" thickBot="1" x14ac:dyDescent="0.3">
      <c r="A109" s="323" t="s">
        <v>78</v>
      </c>
      <c r="B109" s="533">
        <f>+'Total Budget'!B111</f>
        <v>0</v>
      </c>
      <c r="C109" s="534"/>
      <c r="D109" s="551">
        <f>+'Total Budget'!D111</f>
        <v>0</v>
      </c>
      <c r="E109" s="552"/>
      <c r="F109" s="289">
        <f>+'Total Budget'!E111</f>
        <v>0</v>
      </c>
      <c r="G109" s="204"/>
      <c r="H109" s="206">
        <f t="shared" si="6"/>
        <v>0</v>
      </c>
      <c r="I109" s="117"/>
    </row>
    <row r="110" spans="1:9" s="45" customFormat="1" ht="18" customHeight="1" thickTop="1" x14ac:dyDescent="0.25">
      <c r="B110" s="277"/>
      <c r="C110" s="266" t="s">
        <v>24</v>
      </c>
      <c r="D110" s="267"/>
      <c r="E110" s="267"/>
      <c r="F110" s="267"/>
      <c r="G110" s="267"/>
      <c r="H110" s="268"/>
      <c r="I110" s="278">
        <f>+SUM(H104:H109)</f>
        <v>0</v>
      </c>
    </row>
    <row r="111" spans="1:9" ht="18" customHeight="1" x14ac:dyDescent="0.3">
      <c r="B111" s="298" t="s">
        <v>31</v>
      </c>
      <c r="C111" s="31"/>
      <c r="I111" s="110"/>
    </row>
    <row r="112" spans="1:9" x14ac:dyDescent="0.25">
      <c r="B112" s="539" t="s">
        <v>0</v>
      </c>
      <c r="C112" s="540"/>
      <c r="D112" s="541"/>
      <c r="E112" s="541"/>
      <c r="F112" s="541"/>
      <c r="G112" s="541"/>
      <c r="H112" s="224" t="s">
        <v>49</v>
      </c>
      <c r="I112" s="110"/>
    </row>
    <row r="113" spans="1:14" x14ac:dyDescent="0.25">
      <c r="A113" s="320" t="s">
        <v>6</v>
      </c>
      <c r="B113" s="542">
        <f>+'Total Budget'!B115:G115</f>
        <v>0</v>
      </c>
      <c r="C113" s="543"/>
      <c r="D113" s="544"/>
      <c r="E113" s="544"/>
      <c r="F113" s="544"/>
      <c r="G113" s="544"/>
      <c r="H113" s="207"/>
      <c r="I113" s="110"/>
    </row>
    <row r="114" spans="1:14" x14ac:dyDescent="0.25">
      <c r="A114" s="321" t="s">
        <v>7</v>
      </c>
      <c r="B114" s="535">
        <f>+'Total Budget'!B116:G116</f>
        <v>0</v>
      </c>
      <c r="C114" s="536"/>
      <c r="D114" s="537"/>
      <c r="E114" s="537"/>
      <c r="F114" s="537"/>
      <c r="G114" s="537"/>
      <c r="H114" s="203"/>
      <c r="I114" s="110"/>
    </row>
    <row r="115" spans="1:14" x14ac:dyDescent="0.25">
      <c r="A115" s="321" t="s">
        <v>8</v>
      </c>
      <c r="B115" s="535">
        <f>+'Total Budget'!B117:G117</f>
        <v>0</v>
      </c>
      <c r="C115" s="536"/>
      <c r="D115" s="537"/>
      <c r="E115" s="537"/>
      <c r="F115" s="537"/>
      <c r="G115" s="537"/>
      <c r="H115" s="203"/>
      <c r="I115" s="110"/>
    </row>
    <row r="116" spans="1:14" x14ac:dyDescent="0.25">
      <c r="A116" s="321" t="s">
        <v>9</v>
      </c>
      <c r="B116" s="535">
        <f>+'Total Budget'!B118:G118</f>
        <v>0</v>
      </c>
      <c r="C116" s="536"/>
      <c r="D116" s="537"/>
      <c r="E116" s="537"/>
      <c r="F116" s="537"/>
      <c r="G116" s="537"/>
      <c r="H116" s="203"/>
      <c r="I116" s="110"/>
    </row>
    <row r="117" spans="1:14" x14ac:dyDescent="0.25">
      <c r="A117" s="321" t="s">
        <v>10</v>
      </c>
      <c r="B117" s="535">
        <f>+'Total Budget'!B119:G119</f>
        <v>0</v>
      </c>
      <c r="C117" s="536"/>
      <c r="D117" s="537"/>
      <c r="E117" s="537"/>
      <c r="F117" s="537"/>
      <c r="G117" s="537"/>
      <c r="H117" s="203"/>
      <c r="I117" s="110"/>
    </row>
    <row r="118" spans="1:14" ht="13.8" thickBot="1" x14ac:dyDescent="0.3">
      <c r="A118" s="322" t="s">
        <v>11</v>
      </c>
      <c r="B118" s="535">
        <f>+'Total Budget'!B120:G120</f>
        <v>0</v>
      </c>
      <c r="C118" s="536"/>
      <c r="D118" s="537"/>
      <c r="E118" s="537"/>
      <c r="F118" s="537"/>
      <c r="G118" s="537"/>
      <c r="H118" s="205"/>
      <c r="I118" s="110"/>
    </row>
    <row r="119" spans="1:14" s="45" customFormat="1" ht="14.1" customHeight="1" thickTop="1" x14ac:dyDescent="0.25">
      <c r="B119" s="277"/>
      <c r="C119" s="266" t="s">
        <v>26</v>
      </c>
      <c r="D119" s="267"/>
      <c r="E119" s="267"/>
      <c r="F119" s="267"/>
      <c r="G119" s="267"/>
      <c r="H119" s="268"/>
      <c r="I119" s="278">
        <f>+SUM(H113:H117)</f>
        <v>0</v>
      </c>
    </row>
    <row r="120" spans="1:14" ht="16.2" customHeight="1" thickBot="1" x14ac:dyDescent="0.3">
      <c r="B120" s="52"/>
      <c r="C120" s="9"/>
      <c r="H120" s="8"/>
      <c r="I120" s="111"/>
    </row>
    <row r="121" spans="1:14" s="45" customFormat="1" ht="18" customHeight="1" thickTop="1" x14ac:dyDescent="0.25">
      <c r="B121" s="105"/>
      <c r="C121" s="212" t="s">
        <v>85</v>
      </c>
      <c r="D121" s="11"/>
      <c r="E121" s="11"/>
      <c r="F121" s="11"/>
      <c r="G121" s="11"/>
      <c r="H121" s="10"/>
      <c r="I121" s="278">
        <f>+I119+I110+I101+I92+I71+I58+I31</f>
        <v>0</v>
      </c>
    </row>
    <row r="122" spans="1:14" s="45" customFormat="1" ht="16.8" customHeight="1" thickBot="1" x14ac:dyDescent="0.3">
      <c r="B122" s="105"/>
      <c r="C122" s="212" t="s">
        <v>107</v>
      </c>
      <c r="D122" s="11"/>
      <c r="E122" s="11"/>
      <c r="F122" s="11"/>
      <c r="G122" s="11"/>
      <c r="H122" s="103"/>
      <c r="I122" s="279">
        <f>0.05*I121</f>
        <v>0</v>
      </c>
    </row>
    <row r="123" spans="1:14" s="45" customFormat="1" ht="16.8" customHeight="1" thickTop="1" x14ac:dyDescent="0.25">
      <c r="B123" s="105"/>
      <c r="C123" s="276" t="s">
        <v>86</v>
      </c>
      <c r="D123" s="11"/>
      <c r="E123" s="11"/>
      <c r="F123" s="11"/>
      <c r="G123" s="11"/>
      <c r="H123" s="275"/>
      <c r="I123" s="278">
        <f>+I121+I122</f>
        <v>0</v>
      </c>
    </row>
    <row r="124" spans="1:14" ht="9" customHeight="1" thickBot="1" x14ac:dyDescent="0.3">
      <c r="B124" s="280"/>
      <c r="C124" s="173"/>
      <c r="D124" s="174"/>
      <c r="E124" s="174"/>
      <c r="F124" s="174"/>
      <c r="G124" s="174"/>
      <c r="H124" s="174"/>
      <c r="I124" s="175"/>
    </row>
    <row r="127" spans="1:14" ht="13.8" thickBot="1" x14ac:dyDescent="0.3"/>
    <row r="128" spans="1:14" ht="13.8" thickTop="1" x14ac:dyDescent="0.25">
      <c r="A128" s="286"/>
      <c r="B128" s="545"/>
      <c r="C128" s="545"/>
      <c r="D128" s="287"/>
      <c r="E128" s="493" t="s">
        <v>102</v>
      </c>
      <c r="F128" s="494"/>
      <c r="G128" s="494"/>
      <c r="H128" s="494"/>
      <c r="I128" s="494"/>
      <c r="J128" s="494"/>
      <c r="K128" s="494"/>
      <c r="L128" s="494"/>
      <c r="M128" s="494"/>
      <c r="N128" s="495"/>
    </row>
    <row r="129" spans="1:14" s="45" customFormat="1" ht="46.95" customHeight="1" thickBot="1" x14ac:dyDescent="0.3">
      <c r="A129" s="291" t="s">
        <v>89</v>
      </c>
      <c r="B129" s="529" t="s">
        <v>90</v>
      </c>
      <c r="C129" s="530"/>
      <c r="D129" s="292" t="s">
        <v>177</v>
      </c>
      <c r="E129" s="293" t="s">
        <v>92</v>
      </c>
      <c r="F129" s="294" t="s">
        <v>93</v>
      </c>
      <c r="G129" s="294" t="s">
        <v>94</v>
      </c>
      <c r="H129" s="294" t="s">
        <v>95</v>
      </c>
      <c r="I129" s="294" t="s">
        <v>96</v>
      </c>
      <c r="J129" s="293" t="s">
        <v>97</v>
      </c>
      <c r="K129" s="294" t="s">
        <v>98</v>
      </c>
      <c r="L129" s="294" t="s">
        <v>99</v>
      </c>
      <c r="M129" s="294" t="s">
        <v>100</v>
      </c>
      <c r="N129" s="292" t="s">
        <v>101</v>
      </c>
    </row>
    <row r="130" spans="1:14" ht="14.4" thickTop="1" thickBot="1" x14ac:dyDescent="0.3">
      <c r="A130" s="24">
        <f>+D2</f>
        <v>6</v>
      </c>
      <c r="B130" s="531">
        <f>+G2</f>
        <v>0</v>
      </c>
      <c r="C130" s="532"/>
      <c r="D130" s="288">
        <f>G4</f>
        <v>0</v>
      </c>
      <c r="E130" s="25">
        <f>+H29</f>
        <v>0</v>
      </c>
      <c r="F130" s="26">
        <f>+H30</f>
        <v>0</v>
      </c>
      <c r="G130" s="26">
        <f>+I58</f>
        <v>0</v>
      </c>
      <c r="H130" s="26">
        <f>+I71</f>
        <v>0</v>
      </c>
      <c r="I130" s="51">
        <f>+I92</f>
        <v>0</v>
      </c>
      <c r="J130" s="25">
        <f>+I101</f>
        <v>0</v>
      </c>
      <c r="K130" s="26">
        <f>+I110</f>
        <v>0</v>
      </c>
      <c r="L130" s="26">
        <f>+I119</f>
        <v>0</v>
      </c>
      <c r="M130" s="26">
        <f>+I122</f>
        <v>0</v>
      </c>
      <c r="N130" s="27">
        <f>SUM(E130:M130)</f>
        <v>0</v>
      </c>
    </row>
    <row r="131" spans="1:14" ht="13.8" thickTop="1" x14ac:dyDescent="0.25"/>
  </sheetData>
  <sheetProtection algorithmName="SHA-512" hashValue="zhxm5nrNLTO9AdBtwEUEDCH0EI5H7pM5setQYdjqF3JQyzk3kqOwVpq1yIDR/rw09ft+ge/BNpUg5bnbQErErA==" saltValue="wnCEo1CudFbxWn9QMgXe+A==" spinCount="100000" sheet="1" formatCells="0" formatColumns="0" formatRows="0" selectLockedCells="1"/>
  <dataConsolidate link="1">
    <dataRefs count="3">
      <dataRef ref="F10" sheet="Task 1" r:id="rId1"/>
      <dataRef ref="F10" sheet="Task 2" r:id="rId2"/>
      <dataRef ref="F13:F16" sheet="Total Budget"/>
    </dataRefs>
  </dataConsolidate>
  <mergeCells count="78">
    <mergeCell ref="B118:G118"/>
    <mergeCell ref="B128:C128"/>
    <mergeCell ref="E128:N128"/>
    <mergeCell ref="B129:C129"/>
    <mergeCell ref="B130:C130"/>
    <mergeCell ref="B117:G117"/>
    <mergeCell ref="B107:C107"/>
    <mergeCell ref="D107:E107"/>
    <mergeCell ref="B108:C108"/>
    <mergeCell ref="D108:E108"/>
    <mergeCell ref="B109:C109"/>
    <mergeCell ref="D109:E109"/>
    <mergeCell ref="B112:G112"/>
    <mergeCell ref="B113:G113"/>
    <mergeCell ref="B114:G114"/>
    <mergeCell ref="B115:G115"/>
    <mergeCell ref="B116:G116"/>
    <mergeCell ref="B104:C104"/>
    <mergeCell ref="D104:E104"/>
    <mergeCell ref="B105:C105"/>
    <mergeCell ref="D105:E105"/>
    <mergeCell ref="B106:C106"/>
    <mergeCell ref="D106:E106"/>
    <mergeCell ref="B99:C99"/>
    <mergeCell ref="D99:F99"/>
    <mergeCell ref="B100:C100"/>
    <mergeCell ref="D100:F100"/>
    <mergeCell ref="B103:C103"/>
    <mergeCell ref="D103:E103"/>
    <mergeCell ref="B96:C96"/>
    <mergeCell ref="D96:F96"/>
    <mergeCell ref="B97:C97"/>
    <mergeCell ref="D97:F97"/>
    <mergeCell ref="B98:C98"/>
    <mergeCell ref="D98:F98"/>
    <mergeCell ref="B69:G69"/>
    <mergeCell ref="B70:G70"/>
    <mergeCell ref="B75:G75"/>
    <mergeCell ref="B94:C94"/>
    <mergeCell ref="B95:C95"/>
    <mergeCell ref="D95:F95"/>
    <mergeCell ref="D94:F94"/>
    <mergeCell ref="B68:G68"/>
    <mergeCell ref="B54:C54"/>
    <mergeCell ref="B55:C55"/>
    <mergeCell ref="B56:C56"/>
    <mergeCell ref="B60:G60"/>
    <mergeCell ref="B61:G61"/>
    <mergeCell ref="B62:G62"/>
    <mergeCell ref="B63:G63"/>
    <mergeCell ref="B64:G64"/>
    <mergeCell ref="B65:G65"/>
    <mergeCell ref="B66:G66"/>
    <mergeCell ref="B67:G67"/>
    <mergeCell ref="B53:C53"/>
    <mergeCell ref="B40:C40"/>
    <mergeCell ref="B41:C41"/>
    <mergeCell ref="B42:C42"/>
    <mergeCell ref="B43:C43"/>
    <mergeCell ref="B46:C46"/>
    <mergeCell ref="B47:C47"/>
    <mergeCell ref="B48:C48"/>
    <mergeCell ref="B49:C49"/>
    <mergeCell ref="B50:C50"/>
    <mergeCell ref="B51:C51"/>
    <mergeCell ref="B52:C52"/>
    <mergeCell ref="B39:C39"/>
    <mergeCell ref="B1:C1"/>
    <mergeCell ref="E1:F1"/>
    <mergeCell ref="E2:F2"/>
    <mergeCell ref="G2:I2"/>
    <mergeCell ref="B6:G6"/>
    <mergeCell ref="B33:C33"/>
    <mergeCell ref="B34:C34"/>
    <mergeCell ref="B35:C35"/>
    <mergeCell ref="B36:C36"/>
    <mergeCell ref="B37:C37"/>
    <mergeCell ref="B38:C38"/>
  </mergeCells>
  <printOptions horizontalCentered="1"/>
  <pageMargins left="0.55118110236220474" right="0.51181102362204722" top="0.59055118110236227" bottom="0.31496062992125984" header="0.23622047244094491" footer="0.15748031496062992"/>
  <pageSetup scale="70" fitToHeight="2" orientation="portrait" r:id="rId3"/>
  <headerFooter alignWithMargins="0"/>
  <rowBreaks count="2" manualBreakCount="2">
    <brk id="72" max="16383" man="1"/>
    <brk id="1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53</vt:i4>
      </vt:variant>
    </vt:vector>
  </HeadingPairs>
  <TitlesOfParts>
    <vt:vector size="81" baseType="lpstr">
      <vt:lpstr>Explanations</vt:lpstr>
      <vt:lpstr>Total Budget</vt:lpstr>
      <vt:lpstr>Tasks Report</vt:lpstr>
      <vt:lpstr>Task1</vt:lpstr>
      <vt:lpstr>Task2</vt:lpstr>
      <vt:lpstr>Task3</vt:lpstr>
      <vt:lpstr>Task4</vt:lpstr>
      <vt:lpstr>Task5</vt:lpstr>
      <vt:lpstr>Task6</vt:lpstr>
      <vt:lpstr>Task7</vt:lpstr>
      <vt:lpstr>Task8</vt:lpstr>
      <vt:lpstr>Task9</vt:lpstr>
      <vt:lpstr>Task10</vt:lpstr>
      <vt:lpstr>Task11</vt:lpstr>
      <vt:lpstr>Task12</vt:lpstr>
      <vt:lpstr>Task13</vt:lpstr>
      <vt:lpstr>Task14</vt:lpstr>
      <vt:lpstr>Task15</vt:lpstr>
      <vt:lpstr>Task16</vt:lpstr>
      <vt:lpstr>Task17</vt:lpstr>
      <vt:lpstr>Task18</vt:lpstr>
      <vt:lpstr>Task19</vt:lpstr>
      <vt:lpstr>Task20</vt:lpstr>
      <vt:lpstr>Task21</vt:lpstr>
      <vt:lpstr>Task22</vt:lpstr>
      <vt:lpstr>Task23</vt:lpstr>
      <vt:lpstr>Task24</vt:lpstr>
      <vt:lpstr>Task25</vt:lpstr>
      <vt:lpstr>Explanations!Print_Area</vt:lpstr>
      <vt:lpstr>Task1!Print_Area</vt:lpstr>
      <vt:lpstr>Task10!Print_Area</vt:lpstr>
      <vt:lpstr>Task11!Print_Area</vt:lpstr>
      <vt:lpstr>Task12!Print_Area</vt:lpstr>
      <vt:lpstr>Task13!Print_Area</vt:lpstr>
      <vt:lpstr>Task14!Print_Area</vt:lpstr>
      <vt:lpstr>Task15!Print_Area</vt:lpstr>
      <vt:lpstr>Task16!Print_Area</vt:lpstr>
      <vt:lpstr>Task17!Print_Area</vt:lpstr>
      <vt:lpstr>Task18!Print_Area</vt:lpstr>
      <vt:lpstr>Task19!Print_Area</vt:lpstr>
      <vt:lpstr>Task2!Print_Area</vt:lpstr>
      <vt:lpstr>Task20!Print_Area</vt:lpstr>
      <vt:lpstr>Task21!Print_Area</vt:lpstr>
      <vt:lpstr>Task22!Print_Area</vt:lpstr>
      <vt:lpstr>Task23!Print_Area</vt:lpstr>
      <vt:lpstr>Task24!Print_Area</vt:lpstr>
      <vt:lpstr>Task25!Print_Area</vt:lpstr>
      <vt:lpstr>Task3!Print_Area</vt:lpstr>
      <vt:lpstr>Task4!Print_Area</vt:lpstr>
      <vt:lpstr>Task5!Print_Area</vt:lpstr>
      <vt:lpstr>Task6!Print_Area</vt:lpstr>
      <vt:lpstr>Task7!Print_Area</vt:lpstr>
      <vt:lpstr>Task8!Print_Area</vt:lpstr>
      <vt:lpstr>Task9!Print_Area</vt:lpstr>
      <vt:lpstr>'Tasks Report'!Print_Area</vt:lpstr>
      <vt:lpstr>'Total Budget'!Print_Area</vt:lpstr>
      <vt:lpstr>Task1!Print_Titles</vt:lpstr>
      <vt:lpstr>Task10!Print_Titles</vt:lpstr>
      <vt:lpstr>Task11!Print_Titles</vt:lpstr>
      <vt:lpstr>Task12!Print_Titles</vt:lpstr>
      <vt:lpstr>Task13!Print_Titles</vt:lpstr>
      <vt:lpstr>Task14!Print_Titles</vt:lpstr>
      <vt:lpstr>Task15!Print_Titles</vt:lpstr>
      <vt:lpstr>Task16!Print_Titles</vt:lpstr>
      <vt:lpstr>Task17!Print_Titles</vt:lpstr>
      <vt:lpstr>Task18!Print_Titles</vt:lpstr>
      <vt:lpstr>Task19!Print_Titles</vt:lpstr>
      <vt:lpstr>Task2!Print_Titles</vt:lpstr>
      <vt:lpstr>Task20!Print_Titles</vt:lpstr>
      <vt:lpstr>Task21!Print_Titles</vt:lpstr>
      <vt:lpstr>Task22!Print_Titles</vt:lpstr>
      <vt:lpstr>Task23!Print_Titles</vt:lpstr>
      <vt:lpstr>Task24!Print_Titles</vt:lpstr>
      <vt:lpstr>Task25!Print_Titles</vt:lpstr>
      <vt:lpstr>Task3!Print_Titles</vt:lpstr>
      <vt:lpstr>Task4!Print_Titles</vt:lpstr>
      <vt:lpstr>Task5!Print_Titles</vt:lpstr>
      <vt:lpstr>Task6!Print_Titles</vt:lpstr>
      <vt:lpstr>Task7!Print_Titles</vt:lpstr>
      <vt:lpstr>Task8!Print_Titles</vt:lpstr>
      <vt:lpstr>Task9!Print_Titles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Galperin</dc:creator>
  <cp:lastModifiedBy>Uri Attir</cp:lastModifiedBy>
  <cp:lastPrinted>2019-05-03T22:15:16Z</cp:lastPrinted>
  <dcterms:created xsi:type="dcterms:W3CDTF">1999-02-02T13:52:58Z</dcterms:created>
  <dcterms:modified xsi:type="dcterms:W3CDTF">2025-12-21T14:48:42Z</dcterms:modified>
</cp:coreProperties>
</file>